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6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'Sayfa1'!$A$1:$N$9</definedName>
    <definedName name="_xlnm.Print_Area" localSheetId="2">'Sayfa2'!$A$1:$I$45</definedName>
  </definedNames>
  <calcPr fullCalcOnLoad="1"/>
</workbook>
</file>

<file path=xl/sharedStrings.xml><?xml version="1.0" encoding="utf-8"?>
<sst xmlns="http://schemas.openxmlformats.org/spreadsheetml/2006/main" count="116" uniqueCount="59">
  <si>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</si>
  <si>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</si>
  <si>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</si>
  <si>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</si>
  <si>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</si>
  <si>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</si>
  <si>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</si>
  <si>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</si>
  <si>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</si>
  <si>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</si>
  <si>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</si>
  <si>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</si>
  <si>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</si>
  <si>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</si>
  <si>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</si>
  <si>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</si>
  <si>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</si>
  <si>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</si>
  <si>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</si>
  <si>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</si>
  <si>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</si>
  <si>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</si>
  <si>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</si>
  <si>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</si>
  <si>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</si>
  <si>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</si>
  <si>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</si>
  <si>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</si>
  <si>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</si>
  <si>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</si>
  <si>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</si>
  <si>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</si>
  <si>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</si>
  <si>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</si>
  <si>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</si>
  <si>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</si>
  <si>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</si>
  <si>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</si>
  <si>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</si>
  <si>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2015</t>
  </si>
  <si>
    <t>2016-Q1</t>
  </si>
  <si>
    <t>2016-Q2</t>
  </si>
  <si>
    <t>2016 Temmuz</t>
  </si>
  <si>
    <t>Mayıs-2017</t>
  </si>
  <si>
    <t>Haziran-2017</t>
  </si>
  <si>
    <t>Temmuz-2017</t>
  </si>
  <si>
    <t>2017-Q1</t>
  </si>
  <si>
    <t>2017-4</t>
  </si>
  <si>
    <t>2017-Nisan</t>
  </si>
  <si>
    <t>2016</t>
  </si>
  <si>
    <t>Ağustos-2017</t>
  </si>
  <si>
    <t>Eylül-2017</t>
  </si>
  <si>
    <t>Ekim-2017</t>
  </si>
  <si>
    <t>Kasım-2017</t>
  </si>
  <si>
    <t>Aralık-2017</t>
  </si>
  <si>
    <t>Ocak-2018</t>
  </si>
  <si>
    <t>Şubat-2018</t>
  </si>
  <si>
    <t>Mart-2018</t>
  </si>
  <si>
    <t>Nisan-2018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</si>
</sst>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8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2" fillId="7" borderId="0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96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50" fillId="0" borderId="0" xfId="0" applyNumberFormat="1" applyFont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4" fontId="52" fillId="34" borderId="19" xfId="0" applyNumberFormat="1" applyFont="1" applyFill="1" applyBorder="1" applyAlignment="1">
      <alignment horizontal="center"/>
    </xf>
    <xf numFmtId="49" fontId="55" fillId="35" borderId="20" xfId="0" applyNumberFormat="1" applyFont="1" applyFill="1" applyBorder="1" applyAlignment="1">
      <alignment/>
    </xf>
    <xf numFmtId="49" fontId="55" fillId="35" borderId="21" xfId="0" applyNumberFormat="1" applyFont="1" applyFill="1" applyBorder="1" applyAlignment="1">
      <alignment horizontal="center"/>
    </xf>
    <xf numFmtId="0" fontId="55" fillId="35" borderId="21" xfId="0" applyNumberFormat="1" applyFont="1" applyFill="1" applyBorder="1" applyAlignment="1">
      <alignment horizontal="center"/>
    </xf>
    <xf numFmtId="0" fontId="52" fillId="34" borderId="22" xfId="0" applyFont="1" applyFill="1" applyBorder="1" applyAlignment="1">
      <alignment/>
    </xf>
    <xf numFmtId="0" fontId="52" fillId="7" borderId="17" xfId="0" applyFont="1" applyFill="1" applyBorder="1" applyAlignment="1">
      <alignment/>
    </xf>
    <xf numFmtId="4" fontId="52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50" fillId="0" borderId="12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3" fontId="57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7" fillId="0" borderId="24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50" fillId="0" borderId="0" xfId="0" applyNumberFormat="1" applyFont="1" applyAlignment="1">
      <alignment horizontal="center"/>
    </xf>
    <xf numFmtId="0" fontId="55" fillId="35" borderId="25" xfId="0" applyNumberFormat="1" applyFont="1" applyFill="1" applyBorder="1" applyAlignment="1">
      <alignment horizontal="center"/>
    </xf>
    <xf numFmtId="4" fontId="52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2" fillId="7" borderId="27" xfId="0" applyNumberFormat="1" applyFont="1" applyFill="1" applyBorder="1" applyAlignment="1">
      <alignment horizontal="center"/>
    </xf>
    <xf numFmtId="4" fontId="52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17" fontId="53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49" fontId="56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6" fillId="0" borderId="12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/>
    </xf>
    <xf numFmtId="3" fontId="57" fillId="0" borderId="0" xfId="71" applyNumberFormat="1" applyFont="1" applyBorder="1">
      <alignment/>
      <protection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56" fillId="0" borderId="0" xfId="71" applyNumberFormat="1" applyFont="1" applyBorder="1" applyAlignment="1">
      <alignment horizontal="center"/>
      <protection/>
    </xf>
    <xf numFmtId="185" fontId="57" fillId="0" borderId="0" xfId="71" applyNumberFormat="1" applyFont="1" applyBorder="1">
      <alignment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Sayfa1!$A$19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Sayfa1!$B$19:$P$19</c:f>
              <c:numCache>
                <c:ptCount val="15"/>
                <c:pt idx="0">
                  <c:v>36.999853620581085</c:v>
                </c:pt>
                <c:pt idx="1">
                  <c:v>50.902222279030156</c:v>
                </c:pt>
                <c:pt idx="2">
                  <c:v>82.19693263471756</c:v>
                </c:pt>
                <c:pt idx="3">
                  <c:v>121.90274873622796</c:v>
                </c:pt>
                <c:pt idx="4">
                  <c:v>140.98370571115606</c:v>
                </c:pt>
                <c:pt idx="5">
                  <c:v>128.40755357273608</c:v>
                </c:pt>
                <c:pt idx="6">
                  <c:v>119.58205900197811</c:v>
                </c:pt>
                <c:pt idx="7">
                  <c:v>126.76105210466731</c:v>
                </c:pt>
                <c:pt idx="8">
                  <c:v>140.3043574067431</c:v>
                </c:pt>
                <c:pt idx="9">
                  <c:v>156.65248621264527</c:v>
                </c:pt>
                <c:pt idx="10">
                  <c:v>168.20018003237072</c:v>
                </c:pt>
                <c:pt idx="11">
                  <c:v>194.28295977135363</c:v>
                </c:pt>
                <c:pt idx="12">
                  <c:v>202.73432065597925</c:v>
                </c:pt>
                <c:pt idx="13">
                  <c:v>203.07900511747238</c:v>
                </c:pt>
                <c:pt idx="14">
                  <c:v>204.97416391011475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Sayfa1!$A$20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Sayfa1!$B$18:$P$18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2017-4</c:v>
                </c:pt>
              </c:strCache>
            </c:strRef>
          </c:cat>
          <c:val>
            <c:numRef>
              <c:f>Sayfa1!$B$20:$P$20</c:f>
              <c:numCache>
                <c:ptCount val="15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41.320609726662475</c:v>
                </c:pt>
                <c:pt idx="10">
                  <c:v>44.103036501019</c:v>
                </c:pt>
                <c:pt idx="11">
                  <c:v>20.399684080348937</c:v>
                </c:pt>
                <c:pt idx="12">
                  <c:v>14.30755009365037</c:v>
                </c:pt>
                <c:pt idx="13">
                  <c:v>15.18637674514904</c:v>
                </c:pt>
                <c:pt idx="14">
                  <c:v>15.558783609965062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780816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025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0.11025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H22" sqref="H22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6384" width="13.7109375" style="1" customWidth="1"/>
  </cols>
  <sheetData>
    <row r="2" spans="2:16" ht="12" thickBot="1">
      <c r="B2" s="8">
        <v>2004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10">
        <v>2014</v>
      </c>
      <c r="M2" s="10">
        <v>2015</v>
      </c>
      <c r="N2" s="10" t="s">
        <v>40</v>
      </c>
      <c r="O2" s="10" t="s">
        <v>41</v>
      </c>
      <c r="P2" s="63">
        <v>42552</v>
      </c>
    </row>
    <row r="3" spans="1:16" ht="15" thickBot="1">
      <c r="A3" s="1" t="s">
        <v>17</v>
      </c>
      <c r="B3" s="4">
        <v>36993014575.879486</v>
      </c>
      <c r="C3" s="4">
        <v>50902144177.67628</v>
      </c>
      <c r="D3" s="4">
        <v>82302017703.17038</v>
      </c>
      <c r="E3" s="4">
        <v>122011642268.87009</v>
      </c>
      <c r="F3" s="4">
        <v>141142131239.478</v>
      </c>
      <c r="G3" s="4">
        <v>128588123968.52417</v>
      </c>
      <c r="H3" s="4">
        <v>119745938785.6489</v>
      </c>
      <c r="I3" s="4">
        <v>126949535107.78389</v>
      </c>
      <c r="J3" s="4">
        <v>140476584953.40506</v>
      </c>
      <c r="K3" s="4">
        <v>157048696086.9207</v>
      </c>
      <c r="L3" s="4">
        <v>168703206645.61945</v>
      </c>
      <c r="M3" s="4">
        <v>195412593424.0722</v>
      </c>
      <c r="N3" s="4">
        <v>203000777382.63324</v>
      </c>
      <c r="O3" s="4">
        <v>207940553310.21173</v>
      </c>
      <c r="P3" s="4">
        <v>206615382944.46722</v>
      </c>
    </row>
    <row r="4" spans="1:16" ht="13.5" thickBot="1">
      <c r="A4" s="1" t="s">
        <v>18</v>
      </c>
      <c r="B4" s="9">
        <v>10182925181.007551</v>
      </c>
      <c r="C4" s="9">
        <v>13301136964.967457</v>
      </c>
      <c r="D4" s="9">
        <v>10754419665.94242</v>
      </c>
      <c r="E4" s="9">
        <v>8576478858.240821</v>
      </c>
      <c r="F4" s="9">
        <v>10630869184.10568</v>
      </c>
      <c r="G4" s="9">
        <v>6585816145.158685</v>
      </c>
      <c r="H4" s="9">
        <v>19009641515.73336</v>
      </c>
      <c r="I4" s="9">
        <v>24863438212.37083</v>
      </c>
      <c r="J4" s="9">
        <v>30597749679.604736</v>
      </c>
      <c r="K4" s="9">
        <v>41325330461.5036</v>
      </c>
      <c r="L4" s="9">
        <v>44124849914.89879</v>
      </c>
      <c r="M4" s="9">
        <v>20528804356.752228</v>
      </c>
      <c r="N4" s="9">
        <v>18621866761.571007</v>
      </c>
      <c r="O4" s="9">
        <v>19146314797.645844</v>
      </c>
      <c r="P4" s="9">
        <v>18583283994.402435</v>
      </c>
    </row>
    <row r="5" spans="2:16" ht="12">
      <c r="B5" s="8">
        <v>2004</v>
      </c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10">
        <v>2014</v>
      </c>
      <c r="M5" s="8" t="s">
        <v>39</v>
      </c>
      <c r="N5" s="10" t="s">
        <v>40</v>
      </c>
      <c r="O5" s="10" t="s">
        <v>41</v>
      </c>
      <c r="P5" s="63" t="s">
        <v>42</v>
      </c>
    </row>
    <row r="6" spans="1:16" ht="11.25">
      <c r="A6" s="1" t="s">
        <v>17</v>
      </c>
      <c r="B6" s="1">
        <f>B3/1000000000</f>
        <v>36.993014575879485</v>
      </c>
      <c r="C6" s="1">
        <f aca="true" t="shared" si="0" ref="C6:P6">C3/1000000000</f>
        <v>50.90214417767628</v>
      </c>
      <c r="D6" s="1">
        <f t="shared" si="0"/>
        <v>82.30201770317038</v>
      </c>
      <c r="E6" s="1">
        <f t="shared" si="0"/>
        <v>122.01164226887009</v>
      </c>
      <c r="F6" s="1">
        <f t="shared" si="0"/>
        <v>141.142131239478</v>
      </c>
      <c r="G6" s="1">
        <f t="shared" si="0"/>
        <v>128.58812396852417</v>
      </c>
      <c r="H6" s="1">
        <f t="shared" si="0"/>
        <v>119.74593878564889</v>
      </c>
      <c r="I6" s="1">
        <f t="shared" si="0"/>
        <v>126.94953510778389</v>
      </c>
      <c r="J6" s="1">
        <f t="shared" si="0"/>
        <v>140.47658495340505</v>
      </c>
      <c r="K6" s="1">
        <f t="shared" si="0"/>
        <v>157.04869608692067</v>
      </c>
      <c r="L6" s="1">
        <f t="shared" si="0"/>
        <v>168.70320664561945</v>
      </c>
      <c r="M6" s="1">
        <f t="shared" si="0"/>
        <v>195.4125934240722</v>
      </c>
      <c r="N6" s="1">
        <f t="shared" si="0"/>
        <v>203.00077738263323</v>
      </c>
      <c r="O6" s="1">
        <f t="shared" si="0"/>
        <v>207.94055331021173</v>
      </c>
      <c r="P6" s="1">
        <f t="shared" si="0"/>
        <v>206.61538294446723</v>
      </c>
    </row>
    <row r="7" spans="1:16" ht="11.25">
      <c r="A7" s="1" t="s">
        <v>18</v>
      </c>
      <c r="B7" s="1">
        <f aca="true" t="shared" si="1" ref="B7:P7">B4/1000000000</f>
        <v>10.182925181007551</v>
      </c>
      <c r="C7" s="1">
        <f t="shared" si="1"/>
        <v>13.301136964967457</v>
      </c>
      <c r="D7" s="1">
        <f t="shared" si="1"/>
        <v>10.75441966594242</v>
      </c>
      <c r="E7" s="1">
        <f t="shared" si="1"/>
        <v>8.57647885824082</v>
      </c>
      <c r="F7" s="1">
        <f t="shared" si="1"/>
        <v>10.63086918410568</v>
      </c>
      <c r="G7" s="1">
        <f t="shared" si="1"/>
        <v>6.5858161451586845</v>
      </c>
      <c r="H7" s="1">
        <f t="shared" si="1"/>
        <v>19.00964151573336</v>
      </c>
      <c r="I7" s="1">
        <f t="shared" si="1"/>
        <v>24.86343821237083</v>
      </c>
      <c r="J7" s="1">
        <f t="shared" si="1"/>
        <v>30.597749679604735</v>
      </c>
      <c r="K7" s="1">
        <f t="shared" si="1"/>
        <v>41.325330461503604</v>
      </c>
      <c r="L7" s="1">
        <f t="shared" si="1"/>
        <v>44.12484991489879</v>
      </c>
      <c r="M7" s="1">
        <f t="shared" si="1"/>
        <v>20.52880435675223</v>
      </c>
      <c r="N7" s="1">
        <f t="shared" si="1"/>
        <v>18.621866761571006</v>
      </c>
      <c r="O7" s="1">
        <f t="shared" si="1"/>
        <v>19.146314797645843</v>
      </c>
      <c r="P7" s="1">
        <f t="shared" si="1"/>
        <v>18.583283994402436</v>
      </c>
    </row>
    <row r="9" ht="11.25">
      <c r="N9" s="13"/>
    </row>
    <row r="10" s="12" customFormat="1" ht="11.25"/>
    <row r="11" s="12" customFormat="1" ht="11.25"/>
    <row r="12" spans="2:16" s="12" customFormat="1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>
        <f>N16-M16</f>
        <v>8451360884.62561</v>
      </c>
      <c r="O12" s="14">
        <f>O16-M16</f>
        <v>8796045346.118744</v>
      </c>
      <c r="P12" s="14">
        <f>P16-N16</f>
        <v>2239843254.135498</v>
      </c>
    </row>
    <row r="13" spans="2:15" s="12" customFormat="1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="12" customFormat="1" ht="11.25"/>
    <row r="15" spans="2:16" s="12" customFormat="1" ht="13.5" thickBot="1">
      <c r="B15" s="67">
        <v>2004</v>
      </c>
      <c r="C15" s="67">
        <v>2005</v>
      </c>
      <c r="D15" s="67">
        <v>2006</v>
      </c>
      <c r="E15" s="67">
        <v>2007</v>
      </c>
      <c r="F15" s="67">
        <v>2008</v>
      </c>
      <c r="G15" s="67">
        <v>2009</v>
      </c>
      <c r="H15" s="67">
        <v>2010</v>
      </c>
      <c r="I15" s="67">
        <v>2011</v>
      </c>
      <c r="J15" s="67">
        <v>2012</v>
      </c>
      <c r="K15" s="67">
        <v>2013</v>
      </c>
      <c r="L15" s="67">
        <v>2014</v>
      </c>
      <c r="M15" s="67">
        <v>2015</v>
      </c>
      <c r="N15" s="67">
        <v>2016</v>
      </c>
      <c r="O15" s="67" t="s">
        <v>46</v>
      </c>
      <c r="P15" s="67" t="s">
        <v>47</v>
      </c>
    </row>
    <row r="16" spans="1:16" s="12" customFormat="1" ht="13.5" thickBot="1">
      <c r="A16" s="1" t="s">
        <v>17</v>
      </c>
      <c r="B16" s="66">
        <v>36999853620.581085</v>
      </c>
      <c r="C16" s="66">
        <v>50902222279.03016</v>
      </c>
      <c r="D16" s="66">
        <v>82196932634.71756</v>
      </c>
      <c r="E16" s="66">
        <v>121902748736.22797</v>
      </c>
      <c r="F16" s="66">
        <v>140983705711.15607</v>
      </c>
      <c r="G16" s="66">
        <v>128407553572.73608</v>
      </c>
      <c r="H16" s="66">
        <v>119582059001.9781</v>
      </c>
      <c r="I16" s="66">
        <v>126761052104.66731</v>
      </c>
      <c r="J16" s="66">
        <v>140304357406.7431</v>
      </c>
      <c r="K16" s="66">
        <v>156652486212.64526</v>
      </c>
      <c r="L16" s="66">
        <v>168200180032.37073</v>
      </c>
      <c r="M16" s="66">
        <v>194282959771.35364</v>
      </c>
      <c r="N16" s="66">
        <v>202734320655.97925</v>
      </c>
      <c r="O16" s="66">
        <v>203079005117.47238</v>
      </c>
      <c r="P16" s="66">
        <v>204974163910.11475</v>
      </c>
    </row>
    <row r="17" spans="1:16" s="12" customFormat="1" ht="13.5" thickBot="1">
      <c r="A17" s="1" t="s">
        <v>18</v>
      </c>
      <c r="B17" s="9">
        <v>10182925181.007551</v>
      </c>
      <c r="C17" s="9">
        <v>13301136964.967457</v>
      </c>
      <c r="D17" s="9">
        <v>10754419665.94242</v>
      </c>
      <c r="E17" s="9">
        <v>8576478858.240821</v>
      </c>
      <c r="F17" s="9">
        <v>10630869184.10568</v>
      </c>
      <c r="G17" s="9">
        <v>6585816145.158685</v>
      </c>
      <c r="H17" s="9">
        <v>19009641515.73336</v>
      </c>
      <c r="I17" s="9">
        <v>24863438212.37083</v>
      </c>
      <c r="J17" s="9">
        <v>30597267767.563896</v>
      </c>
      <c r="K17" s="9">
        <v>41320609726.662476</v>
      </c>
      <c r="L17" s="9">
        <v>44103036501.019</v>
      </c>
      <c r="M17" s="9">
        <v>20399684080.348938</v>
      </c>
      <c r="N17" s="9">
        <v>14307550093.65037</v>
      </c>
      <c r="O17" s="9">
        <v>15186376745.14904</v>
      </c>
      <c r="P17" s="9">
        <v>15558783609.965061</v>
      </c>
    </row>
    <row r="18" spans="2:16" s="12" customFormat="1" ht="12.75">
      <c r="B18" s="68">
        <v>2004</v>
      </c>
      <c r="C18" s="67">
        <v>2005</v>
      </c>
      <c r="D18" s="67">
        <v>2006</v>
      </c>
      <c r="E18" s="67">
        <v>2007</v>
      </c>
      <c r="F18" s="67">
        <v>2008</v>
      </c>
      <c r="G18" s="67">
        <v>2009</v>
      </c>
      <c r="H18" s="67">
        <v>2010</v>
      </c>
      <c r="I18" s="67">
        <v>2011</v>
      </c>
      <c r="J18" s="67">
        <v>2012</v>
      </c>
      <c r="K18" s="67">
        <v>2013</v>
      </c>
      <c r="L18" s="67">
        <v>2014</v>
      </c>
      <c r="M18" s="67">
        <v>2015</v>
      </c>
      <c r="N18" s="67">
        <v>2016</v>
      </c>
      <c r="O18" s="67" t="s">
        <v>46</v>
      </c>
      <c r="P18" s="67" t="s">
        <v>47</v>
      </c>
    </row>
    <row r="19" spans="1:16" s="12" customFormat="1" ht="11.25">
      <c r="A19" s="1" t="s">
        <v>17</v>
      </c>
      <c r="B19" s="12">
        <f>B16/1000000000</f>
        <v>36.999853620581085</v>
      </c>
      <c r="C19" s="12">
        <f aca="true" t="shared" si="2" ref="C19:P19">C16/1000000000</f>
        <v>50.902222279030156</v>
      </c>
      <c r="D19" s="12">
        <f t="shared" si="2"/>
        <v>82.19693263471756</v>
      </c>
      <c r="E19" s="12">
        <f t="shared" si="2"/>
        <v>121.90274873622796</v>
      </c>
      <c r="F19" s="12">
        <f t="shared" si="2"/>
        <v>140.98370571115606</v>
      </c>
      <c r="G19" s="12">
        <f t="shared" si="2"/>
        <v>128.40755357273608</v>
      </c>
      <c r="H19" s="12">
        <f t="shared" si="2"/>
        <v>119.58205900197811</v>
      </c>
      <c r="I19" s="12">
        <f t="shared" si="2"/>
        <v>126.76105210466731</v>
      </c>
      <c r="J19" s="12">
        <f t="shared" si="2"/>
        <v>140.3043574067431</v>
      </c>
      <c r="K19" s="12">
        <f t="shared" si="2"/>
        <v>156.65248621264527</v>
      </c>
      <c r="L19" s="12">
        <f t="shared" si="2"/>
        <v>168.20018003237072</v>
      </c>
      <c r="M19" s="12">
        <f t="shared" si="2"/>
        <v>194.28295977135363</v>
      </c>
      <c r="N19" s="12">
        <f t="shared" si="2"/>
        <v>202.73432065597925</v>
      </c>
      <c r="O19" s="12">
        <f t="shared" si="2"/>
        <v>203.07900511747238</v>
      </c>
      <c r="P19" s="12">
        <f t="shared" si="2"/>
        <v>204.97416391011475</v>
      </c>
    </row>
    <row r="20" spans="1:16" ht="11.25">
      <c r="A20" s="1" t="s">
        <v>18</v>
      </c>
      <c r="B20" s="1">
        <f>B17/1000000000</f>
        <v>10.182925181007551</v>
      </c>
      <c r="C20" s="1">
        <f aca="true" t="shared" si="3" ref="C20:P20">C17/1000000000</f>
        <v>13.301136964967457</v>
      </c>
      <c r="D20" s="1">
        <f t="shared" si="3"/>
        <v>10.75441966594242</v>
      </c>
      <c r="E20" s="1">
        <f t="shared" si="3"/>
        <v>8.57647885824082</v>
      </c>
      <c r="F20" s="1">
        <f t="shared" si="3"/>
        <v>10.63086918410568</v>
      </c>
      <c r="G20" s="1">
        <f t="shared" si="3"/>
        <v>6.5858161451586845</v>
      </c>
      <c r="H20" s="1">
        <f t="shared" si="3"/>
        <v>19.00964151573336</v>
      </c>
      <c r="I20" s="1">
        <f t="shared" si="3"/>
        <v>24.86343821237083</v>
      </c>
      <c r="J20" s="1">
        <f t="shared" si="3"/>
        <v>30.597267767563896</v>
      </c>
      <c r="K20" s="1">
        <f t="shared" si="3"/>
        <v>41.320609726662475</v>
      </c>
      <c r="L20" s="1">
        <f t="shared" si="3"/>
        <v>44.103036501019</v>
      </c>
      <c r="M20" s="1">
        <f t="shared" si="3"/>
        <v>20.399684080348937</v>
      </c>
      <c r="N20" s="1">
        <f t="shared" si="3"/>
        <v>14.30755009365037</v>
      </c>
      <c r="O20" s="1">
        <f t="shared" si="3"/>
        <v>15.18637674514904</v>
      </c>
      <c r="P20" s="1">
        <f t="shared" si="3"/>
        <v>15.558783609965062</v>
      </c>
    </row>
    <row r="21" spans="8:16" ht="11.25">
      <c r="H21" s="12"/>
      <c r="I21" s="12"/>
      <c r="J21" s="12"/>
      <c r="K21" s="12"/>
      <c r="L21" s="12"/>
      <c r="M21" s="12"/>
      <c r="N21" s="12"/>
      <c r="O21" s="12"/>
      <c r="P21" s="12"/>
    </row>
    <row r="22" spans="8:16" ht="14.25">
      <c r="H22" s="3"/>
      <c r="I22" s="3"/>
      <c r="J22" s="3"/>
      <c r="K22" s="3"/>
      <c r="L22" s="3"/>
      <c r="M22" s="3"/>
      <c r="N22" s="3"/>
      <c r="O22" s="3"/>
      <c r="P22" s="3"/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9"/>
  <sheetViews>
    <sheetView zoomScale="80" zoomScaleNormal="80" zoomScaleSheetLayoutView="50" workbookViewId="0" topLeftCell="A1">
      <selection activeCell="K19" sqref="K19"/>
    </sheetView>
  </sheetViews>
  <sheetFormatPr defaultColWidth="9.140625" defaultRowHeight="12.75"/>
  <cols>
    <col min="1" max="1" width="40.28125" style="18" customWidth="1"/>
    <col min="2" max="9" width="15.57421875" style="18" customWidth="1"/>
    <col min="10" max="10" width="15.140625" style="18" customWidth="1"/>
    <col min="11" max="12" width="13.140625" style="18" bestFit="1" customWidth="1"/>
    <col min="13" max="16384" width="8.7109375" style="18" customWidth="1"/>
  </cols>
  <sheetData>
    <row r="1" spans="1:7" ht="14.25">
      <c r="A1" s="76" t="s">
        <v>20</v>
      </c>
      <c r="B1" s="76"/>
      <c r="C1" s="76"/>
      <c r="D1" s="16"/>
      <c r="E1" s="16"/>
      <c r="F1" s="17"/>
      <c r="G1" s="17"/>
    </row>
    <row r="2" spans="1:236" ht="15" thickBot="1">
      <c r="A2" s="15"/>
      <c r="B2" s="15">
        <v>2010</v>
      </c>
      <c r="C2" s="15">
        <v>2011</v>
      </c>
      <c r="D2" s="15">
        <v>2012</v>
      </c>
      <c r="E2" s="15">
        <v>2013</v>
      </c>
      <c r="F2" s="15">
        <v>2014</v>
      </c>
      <c r="G2" s="55">
        <v>2015</v>
      </c>
      <c r="H2" s="67">
        <v>2016</v>
      </c>
      <c r="I2" s="67" t="s">
        <v>46</v>
      </c>
      <c r="J2" s="67" t="s">
        <v>47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12" ht="15" thickBot="1">
      <c r="A3" s="20" t="s">
        <v>0</v>
      </c>
      <c r="B3" s="4">
        <v>119582059001.9781</v>
      </c>
      <c r="C3" s="4">
        <v>126761052104.66731</v>
      </c>
      <c r="D3" s="4">
        <v>140304357406.7431</v>
      </c>
      <c r="E3" s="4">
        <v>156652486212.64526</v>
      </c>
      <c r="F3" s="4">
        <v>168200180032.37073</v>
      </c>
      <c r="G3" s="4">
        <v>194282959771.35364</v>
      </c>
      <c r="H3" s="4">
        <v>202734320655.97925</v>
      </c>
      <c r="I3" s="4">
        <v>203079005117.47238</v>
      </c>
      <c r="J3" s="4">
        <v>204974163910.11475</v>
      </c>
      <c r="K3" s="62"/>
      <c r="L3" s="74"/>
    </row>
    <row r="4" spans="1:11" ht="14.25">
      <c r="A4" s="21" t="s">
        <v>8</v>
      </c>
      <c r="B4" s="2">
        <v>41135464695.44713</v>
      </c>
      <c r="C4" s="2">
        <v>47838887217.26631</v>
      </c>
      <c r="D4" s="2">
        <v>56874727917.30338</v>
      </c>
      <c r="E4" s="2">
        <v>72718097370.64612</v>
      </c>
      <c r="F4" s="2">
        <v>84742767385.44868</v>
      </c>
      <c r="G4" s="2">
        <v>104931021477.77808</v>
      </c>
      <c r="H4" s="2">
        <v>106258992211.2504</v>
      </c>
      <c r="I4" s="2">
        <v>106054119094.99432</v>
      </c>
      <c r="J4" s="2">
        <v>106762280623.56311</v>
      </c>
      <c r="K4" s="2">
        <f>J4-H4</f>
        <v>503288412.3127136</v>
      </c>
    </row>
    <row r="5" spans="1:12" ht="12.75">
      <c r="A5" s="22" t="s">
        <v>9</v>
      </c>
      <c r="B5" s="2">
        <v>28731474891.6705</v>
      </c>
      <c r="C5" s="2">
        <v>34846285344.413345</v>
      </c>
      <c r="D5" s="2">
        <v>41682547140.20532</v>
      </c>
      <c r="E5" s="2">
        <v>54849218568.99707</v>
      </c>
      <c r="F5" s="2">
        <v>65981867547.86936</v>
      </c>
      <c r="G5" s="2">
        <v>86034448990.74992</v>
      </c>
      <c r="H5" s="2">
        <v>87626043745.40051</v>
      </c>
      <c r="I5" s="2">
        <v>88515223330.7127</v>
      </c>
      <c r="J5" s="2">
        <v>89219782266.8335</v>
      </c>
      <c r="K5" s="62">
        <f>H3+H28</f>
        <v>217041870749.6296</v>
      </c>
      <c r="L5" s="62">
        <f>J3+J28</f>
        <v>220532947520.0798</v>
      </c>
    </row>
    <row r="6" spans="1:12" ht="12.75">
      <c r="A6" s="22" t="s">
        <v>11</v>
      </c>
      <c r="B6" s="2">
        <v>27731474891.6705</v>
      </c>
      <c r="C6" s="2">
        <v>31549365344.413345</v>
      </c>
      <c r="D6" s="2">
        <v>31273975140.205322</v>
      </c>
      <c r="E6" s="2">
        <v>38770199843.53178</v>
      </c>
      <c r="F6" s="2">
        <v>44320623683.97787</v>
      </c>
      <c r="G6" s="2">
        <v>63756827316.21838</v>
      </c>
      <c r="H6" s="2">
        <v>63276203872.487274</v>
      </c>
      <c r="I6" s="2">
        <v>62699816923.259384</v>
      </c>
      <c r="J6" s="2">
        <v>63123343833.57822</v>
      </c>
      <c r="L6" s="75">
        <f>L5/1000000000</f>
        <v>220.5329475200798</v>
      </c>
    </row>
    <row r="7" spans="1:10" ht="12.75">
      <c r="A7" s="22" t="s">
        <v>12</v>
      </c>
      <c r="B7" s="2">
        <v>1000000000</v>
      </c>
      <c r="C7" s="2">
        <v>3296920000</v>
      </c>
      <c r="D7" s="2">
        <v>10408572000</v>
      </c>
      <c r="E7" s="2">
        <v>16079018725.465296</v>
      </c>
      <c r="F7" s="2">
        <v>21661243863.891495</v>
      </c>
      <c r="G7" s="2">
        <v>22277621674.53154</v>
      </c>
      <c r="H7" s="2">
        <v>24349839872.91324</v>
      </c>
      <c r="I7" s="2">
        <v>25815406407.453316</v>
      </c>
      <c r="J7" s="2">
        <v>26096438433.25528</v>
      </c>
    </row>
    <row r="8" spans="1:10" ht="12.75">
      <c r="A8" s="22" t="s">
        <v>10</v>
      </c>
      <c r="B8" s="2">
        <v>12403989803.776627</v>
      </c>
      <c r="C8" s="2">
        <v>12992601872.85297</v>
      </c>
      <c r="D8" s="2">
        <v>15192180777.098063</v>
      </c>
      <c r="E8" s="2">
        <v>17868878801.649048</v>
      </c>
      <c r="F8" s="2">
        <v>18760899837.579327</v>
      </c>
      <c r="G8" s="2">
        <v>18896572487.028145</v>
      </c>
      <c r="H8" s="2">
        <v>18632948465.849884</v>
      </c>
      <c r="I8" s="2">
        <v>17538895764.28161</v>
      </c>
      <c r="J8" s="2">
        <v>17542498356.72962</v>
      </c>
    </row>
    <row r="9" spans="1:10" ht="12.75">
      <c r="A9" s="22" t="s">
        <v>11</v>
      </c>
      <c r="B9" s="2">
        <v>12215912949.442862</v>
      </c>
      <c r="C9" s="2">
        <v>12667778330.141718</v>
      </c>
      <c r="D9" s="2">
        <v>14829409736.02429</v>
      </c>
      <c r="E9" s="2">
        <v>16002974037.858942</v>
      </c>
      <c r="F9" s="2">
        <v>15080879821.930578</v>
      </c>
      <c r="G9" s="2">
        <v>14847048133.11985</v>
      </c>
      <c r="H9" s="2">
        <v>13434472005.453865</v>
      </c>
      <c r="I9" s="2">
        <v>12476488515.856775</v>
      </c>
      <c r="J9" s="2">
        <v>12527877787.763786</v>
      </c>
    </row>
    <row r="10" spans="1:10" ht="12.75">
      <c r="A10" s="22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642811370.9082952</v>
      </c>
      <c r="H10" s="2">
        <v>649630977.3960187</v>
      </c>
      <c r="I10" s="2">
        <v>582583265.4248333</v>
      </c>
      <c r="J10" s="2">
        <v>600752085.9658337</v>
      </c>
    </row>
    <row r="11" spans="1:10" ht="12.75">
      <c r="A11" s="22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4413868483</v>
      </c>
    </row>
    <row r="12" spans="1:11" ht="14.25">
      <c r="A12" s="23" t="s">
        <v>14</v>
      </c>
      <c r="B12" s="2">
        <v>78446594306.53098</v>
      </c>
      <c r="C12" s="2">
        <v>78922164887.401</v>
      </c>
      <c r="D12" s="2">
        <v>83429629489.43973</v>
      </c>
      <c r="E12" s="2">
        <v>83934388841.99916</v>
      </c>
      <c r="F12" s="2">
        <v>83457412646.92206</v>
      </c>
      <c r="G12" s="2">
        <v>89351938293.57555</v>
      </c>
      <c r="H12" s="2">
        <v>96475328444.72885</v>
      </c>
      <c r="I12" s="2">
        <v>97024886022.47806</v>
      </c>
      <c r="J12" s="2">
        <v>98211883286.55164</v>
      </c>
      <c r="K12" s="2">
        <f>J12-H12</f>
        <v>1736554841.8227844</v>
      </c>
    </row>
    <row r="13" spans="1:10" ht="12.75">
      <c r="A13" s="22" t="s">
        <v>11</v>
      </c>
      <c r="B13" s="2">
        <v>71383304208.51903</v>
      </c>
      <c r="C13" s="2">
        <v>72400916015.40378</v>
      </c>
      <c r="D13" s="2">
        <v>74679080388.78436</v>
      </c>
      <c r="E13" s="2">
        <v>72892626038.35742</v>
      </c>
      <c r="F13" s="2">
        <v>71424828999.91368</v>
      </c>
      <c r="G13" s="2">
        <v>75776847016.47594</v>
      </c>
      <c r="H13" s="2">
        <v>81269561272.47285</v>
      </c>
      <c r="I13" s="2">
        <v>82119655163.70454</v>
      </c>
      <c r="J13" s="2">
        <v>83171417482.36647</v>
      </c>
    </row>
    <row r="14" spans="1:10" ht="12.75">
      <c r="A14" s="22" t="s">
        <v>13</v>
      </c>
      <c r="B14" s="2">
        <v>6253526757.280604</v>
      </c>
      <c r="C14" s="2">
        <v>6015734737.895278</v>
      </c>
      <c r="D14" s="2">
        <v>6938467687.25756</v>
      </c>
      <c r="E14" s="2">
        <v>7368718335.911503</v>
      </c>
      <c r="F14" s="2">
        <v>6717166097.794847</v>
      </c>
      <c r="G14" s="2">
        <v>7422163371.996249</v>
      </c>
      <c r="H14" s="2">
        <v>9095911226.570812</v>
      </c>
      <c r="I14" s="2">
        <v>8828694989.719679</v>
      </c>
      <c r="J14" s="2">
        <v>8984411130.304241</v>
      </c>
    </row>
    <row r="15" spans="1:10" ht="12.75">
      <c r="A15" s="22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373799741.8809147</v>
      </c>
    </row>
    <row r="16" spans="1:10" ht="13.5" thickBot="1">
      <c r="A16" s="24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5682254932</v>
      </c>
    </row>
    <row r="17" spans="1:11" ht="15" thickBot="1">
      <c r="A17" s="20" t="s">
        <v>1</v>
      </c>
      <c r="B17" s="4">
        <v>119582059001.97813</v>
      </c>
      <c r="C17" s="4">
        <v>126761052104.66737</v>
      </c>
      <c r="D17" s="4">
        <v>140304357406.74323</v>
      </c>
      <c r="E17" s="4">
        <v>156652486212.6453</v>
      </c>
      <c r="F17" s="4">
        <v>168200180032.3708</v>
      </c>
      <c r="G17" s="4">
        <v>194282959771.35376</v>
      </c>
      <c r="H17" s="4">
        <v>202734320655.97916</v>
      </c>
      <c r="I17" s="4">
        <v>203079005117.47244</v>
      </c>
      <c r="J17" s="4">
        <v>204974163910.11475</v>
      </c>
      <c r="K17" s="62">
        <f>J17-J24</f>
        <v>168781602061.85947</v>
      </c>
    </row>
    <row r="18" spans="1:11" ht="14.25">
      <c r="A18" s="21" t="s">
        <v>6</v>
      </c>
      <c r="B18" s="3">
        <v>11552890584.304127</v>
      </c>
      <c r="C18" s="3">
        <v>14169817753.357128</v>
      </c>
      <c r="D18" s="3">
        <v>15821383278.700806</v>
      </c>
      <c r="E18" s="3">
        <v>18926976178.017197</v>
      </c>
      <c r="F18" s="3">
        <v>18959031949.734856</v>
      </c>
      <c r="G18" s="3">
        <v>19430847035.269714</v>
      </c>
      <c r="H18" s="3">
        <v>20150886989.48651</v>
      </c>
      <c r="I18" s="3">
        <v>20802527426.195606</v>
      </c>
      <c r="J18" s="3">
        <v>21135144402.548126</v>
      </c>
      <c r="K18" s="74">
        <f>J18/1000000000</f>
        <v>21.135144402548125</v>
      </c>
    </row>
    <row r="19" spans="1:12" ht="14.25">
      <c r="A19" s="23" t="s">
        <v>7</v>
      </c>
      <c r="B19" s="3">
        <v>106829168417.67401</v>
      </c>
      <c r="C19" s="3">
        <v>109087864851.31024</v>
      </c>
      <c r="D19" s="3">
        <v>112667806128.0424</v>
      </c>
      <c r="E19" s="3">
        <v>116803359339.16281</v>
      </c>
      <c r="F19" s="3">
        <v>119457316704.74442</v>
      </c>
      <c r="G19" s="3">
        <v>143421895533.55252</v>
      </c>
      <c r="H19" s="3">
        <v>147994018592.5794</v>
      </c>
      <c r="I19" s="3">
        <v>146292013166.82352</v>
      </c>
      <c r="J19" s="3">
        <v>147646457659.31134</v>
      </c>
      <c r="K19" s="75">
        <f>J19/K17*100</f>
        <v>87.47781503175804</v>
      </c>
      <c r="L19" s="62">
        <f>J19-H19</f>
        <v>-347560933.2680664</v>
      </c>
    </row>
    <row r="20" spans="1:10" ht="12.75">
      <c r="A20" s="22" t="s">
        <v>2</v>
      </c>
      <c r="B20" s="2">
        <v>60251963115.10324</v>
      </c>
      <c r="C20" s="2">
        <v>65639398642.65527</v>
      </c>
      <c r="D20" s="2">
        <v>66445770281.961365</v>
      </c>
      <c r="E20" s="2">
        <v>68756090302.74002</v>
      </c>
      <c r="F20" s="2">
        <v>72141787466.7774</v>
      </c>
      <c r="G20" s="2">
        <v>89538953702.59723</v>
      </c>
      <c r="H20" s="2">
        <v>89742399863.4047</v>
      </c>
      <c r="I20" s="2">
        <v>88059507055.13916</v>
      </c>
      <c r="J20" s="2">
        <v>88656958227.69507</v>
      </c>
    </row>
    <row r="21" spans="1:11" ht="12.75">
      <c r="A21" s="22" t="s">
        <v>3</v>
      </c>
      <c r="B21" s="2">
        <v>28585940911.33347</v>
      </c>
      <c r="C21" s="2">
        <v>24757376402.63109</v>
      </c>
      <c r="D21" s="2">
        <v>23742228983.85945</v>
      </c>
      <c r="E21" s="2">
        <v>23911423531.86846</v>
      </c>
      <c r="F21" s="2">
        <v>24591879344.576622</v>
      </c>
      <c r="G21" s="2">
        <v>26602829388.826416</v>
      </c>
      <c r="H21" s="2">
        <v>27819825570.797256</v>
      </c>
      <c r="I21" s="2">
        <v>27615802780.448357</v>
      </c>
      <c r="J21" s="2">
        <v>28033612840.76699</v>
      </c>
      <c r="K21" s="74">
        <f>J19/J17*100</f>
        <v>72.03174041195614</v>
      </c>
    </row>
    <row r="22" spans="1:10" ht="12.75">
      <c r="A22" s="22" t="s">
        <v>4</v>
      </c>
      <c r="B22" s="2">
        <v>8627496681.258223</v>
      </c>
      <c r="C22" s="2">
        <v>9556203343.013336</v>
      </c>
      <c r="D22" s="2">
        <v>12016755685.169016</v>
      </c>
      <c r="E22" s="2">
        <v>13056891905.418232</v>
      </c>
      <c r="F22" s="2">
        <v>13136231735.766415</v>
      </c>
      <c r="G22" s="2">
        <v>16893447315.936985</v>
      </c>
      <c r="H22" s="2">
        <v>18374305961.239796</v>
      </c>
      <c r="I22" s="2">
        <v>18476943963.498806</v>
      </c>
      <c r="J22" s="2">
        <v>18638592594.084545</v>
      </c>
    </row>
    <row r="23" spans="1:10" ht="12.75">
      <c r="A23" s="22" t="s">
        <v>5</v>
      </c>
      <c r="B23" s="2">
        <v>9363767709.979074</v>
      </c>
      <c r="C23" s="2">
        <v>9134886463.01054</v>
      </c>
      <c r="D23" s="2">
        <v>10463051177.052567</v>
      </c>
      <c r="E23" s="2">
        <v>11078953599.136099</v>
      </c>
      <c r="F23" s="2">
        <v>9587418157.623959</v>
      </c>
      <c r="G23" s="2">
        <v>10386665126.191902</v>
      </c>
      <c r="H23" s="2">
        <v>12057487197.13768</v>
      </c>
      <c r="I23" s="2">
        <v>12139759367.737171</v>
      </c>
      <c r="J23" s="2">
        <v>12317293996.764725</v>
      </c>
    </row>
    <row r="24" spans="1:10" ht="14.25">
      <c r="A24" s="23" t="s">
        <v>16</v>
      </c>
      <c r="B24" s="3">
        <v>1200000000</v>
      </c>
      <c r="C24" s="3">
        <v>3503369500</v>
      </c>
      <c r="D24" s="3">
        <v>11815168000</v>
      </c>
      <c r="E24" s="3">
        <v>20922150695.465294</v>
      </c>
      <c r="F24" s="3">
        <v>29783831377.891495</v>
      </c>
      <c r="G24" s="3">
        <v>31430217202.531536</v>
      </c>
      <c r="H24" s="3">
        <v>34589415073.91324</v>
      </c>
      <c r="I24" s="3">
        <v>35984464524.453316</v>
      </c>
      <c r="J24" s="3">
        <v>36192561848.25528</v>
      </c>
    </row>
    <row r="25" spans="2:7" s="19" customFormat="1" ht="12.75">
      <c r="B25" s="25"/>
      <c r="C25" s="25"/>
      <c r="D25" s="25"/>
      <c r="E25" s="25"/>
      <c r="F25" s="25"/>
      <c r="G25" s="25"/>
    </row>
    <row r="26" spans="2:7" s="19" customFormat="1" ht="12.75">
      <c r="B26" s="25"/>
      <c r="C26" s="25"/>
      <c r="D26" s="25"/>
      <c r="E26" s="25"/>
      <c r="F26" s="25"/>
      <c r="G26" s="25"/>
    </row>
    <row r="27" spans="2:7" s="19" customFormat="1" ht="13.5" thickBot="1">
      <c r="B27" s="25"/>
      <c r="C27" s="25"/>
      <c r="D27" s="25"/>
      <c r="E27" s="25"/>
      <c r="F27" s="25"/>
      <c r="G27" s="25"/>
    </row>
    <row r="28" spans="1:10" s="19" customFormat="1" ht="13.5" thickBot="1">
      <c r="A28" s="69"/>
      <c r="B28" s="25"/>
      <c r="C28" s="25"/>
      <c r="D28" s="25"/>
      <c r="E28" s="25"/>
      <c r="F28" s="25"/>
      <c r="G28" s="25"/>
      <c r="H28" s="9">
        <v>14307550093.65037</v>
      </c>
      <c r="J28" s="9">
        <v>15558783609.965061</v>
      </c>
    </row>
    <row r="29" spans="1:7" s="19" customFormat="1" ht="12.75">
      <c r="A29" s="69"/>
      <c r="B29" s="25"/>
      <c r="C29" s="25"/>
      <c r="D29" s="25"/>
      <c r="E29" s="25"/>
      <c r="F29" s="25"/>
      <c r="G29" s="25"/>
    </row>
    <row r="30" spans="1:7" s="19" customFormat="1" ht="12.75">
      <c r="A30" s="70"/>
      <c r="B30" s="25"/>
      <c r="C30" s="25"/>
      <c r="D30" s="25"/>
      <c r="E30" s="25"/>
      <c r="F30" s="25"/>
      <c r="G30" s="25"/>
    </row>
    <row r="31" spans="1:7" s="19" customFormat="1" ht="12.75">
      <c r="A31" s="70"/>
      <c r="B31" s="25"/>
      <c r="C31" s="25"/>
      <c r="D31" s="25"/>
      <c r="E31" s="25"/>
      <c r="F31" s="25"/>
      <c r="G31" s="25"/>
    </row>
    <row r="32" spans="1:7" s="19" customFormat="1" ht="12.75">
      <c r="A32" s="70"/>
      <c r="B32" s="25"/>
      <c r="C32" s="25"/>
      <c r="D32" s="25"/>
      <c r="E32" s="25"/>
      <c r="F32" s="25"/>
      <c r="G32" s="25"/>
    </row>
    <row r="33" spans="1:7" s="19" customFormat="1" ht="12.75">
      <c r="A33" s="70"/>
      <c r="B33" s="25"/>
      <c r="C33" s="25"/>
      <c r="D33" s="25"/>
      <c r="E33" s="25"/>
      <c r="F33" s="25"/>
      <c r="G33" s="25"/>
    </row>
    <row r="34" spans="1:7" s="19" customFormat="1" ht="12.75">
      <c r="A34" s="70"/>
      <c r="B34" s="25"/>
      <c r="C34" s="25"/>
      <c r="D34" s="25"/>
      <c r="E34" s="25"/>
      <c r="F34" s="25"/>
      <c r="G34" s="25"/>
    </row>
    <row r="35" spans="1:7" s="19" customFormat="1" ht="13.5">
      <c r="A35" s="70"/>
      <c r="B35" s="26"/>
      <c r="C35" s="26"/>
      <c r="D35" s="26"/>
      <c r="E35" s="26"/>
      <c r="F35" s="26"/>
      <c r="G35" s="26"/>
    </row>
    <row r="36" spans="1:7" s="19" customFormat="1" ht="13.5">
      <c r="A36" s="70"/>
      <c r="B36" s="26"/>
      <c r="C36" s="26"/>
      <c r="D36" s="26"/>
      <c r="E36" s="26"/>
      <c r="F36" s="26"/>
      <c r="G36" s="26"/>
    </row>
    <row r="37" spans="1:7" s="19" customFormat="1" ht="13.5">
      <c r="A37" s="69"/>
      <c r="B37" s="26"/>
      <c r="C37" s="26"/>
      <c r="D37" s="26"/>
      <c r="E37" s="26"/>
      <c r="F37" s="26"/>
      <c r="G37" s="26"/>
    </row>
    <row r="38" spans="1:7" s="19" customFormat="1" ht="12.75">
      <c r="A38" s="70"/>
      <c r="B38" s="25"/>
      <c r="C38" s="25"/>
      <c r="D38" s="25"/>
      <c r="E38" s="25"/>
      <c r="F38" s="25"/>
      <c r="G38" s="25"/>
    </row>
    <row r="39" spans="1:7" s="19" customFormat="1" ht="12.75">
      <c r="A39" s="70"/>
      <c r="B39" s="25"/>
      <c r="C39" s="25"/>
      <c r="D39" s="25"/>
      <c r="E39" s="25"/>
      <c r="F39" s="25"/>
      <c r="G39" s="25"/>
    </row>
    <row r="40" spans="1:7" s="19" customFormat="1" ht="12.75">
      <c r="A40" s="70"/>
      <c r="B40" s="25"/>
      <c r="C40" s="25"/>
      <c r="D40" s="25"/>
      <c r="E40" s="25"/>
      <c r="F40" s="25"/>
      <c r="G40" s="25"/>
    </row>
    <row r="41" spans="1:7" s="19" customFormat="1" ht="12.75">
      <c r="A41" s="70"/>
      <c r="B41" s="25"/>
      <c r="C41" s="25"/>
      <c r="D41" s="25"/>
      <c r="E41" s="25"/>
      <c r="F41" s="25"/>
      <c r="G41" s="25"/>
    </row>
    <row r="42" spans="1:7" s="19" customFormat="1" ht="13.5">
      <c r="A42" s="69"/>
      <c r="B42" s="26"/>
      <c r="C42" s="26"/>
      <c r="D42" s="26"/>
      <c r="E42" s="26"/>
      <c r="F42" s="26"/>
      <c r="G42" s="26"/>
    </row>
    <row r="43" s="19" customFormat="1" ht="12.75">
      <c r="A43" s="69"/>
    </row>
    <row r="44" s="19" customFormat="1" ht="12.75">
      <c r="A44" s="70"/>
    </row>
    <row r="45" s="19" customFormat="1" ht="12.75">
      <c r="A45" s="70"/>
    </row>
    <row r="46" s="19" customFormat="1" ht="12.75">
      <c r="A46" s="70"/>
    </row>
    <row r="47" s="19" customFormat="1" ht="12.75">
      <c r="A47" s="70"/>
    </row>
    <row r="48" s="19" customFormat="1" ht="12.75">
      <c r="A48" s="70"/>
    </row>
    <row r="49" s="19" customFormat="1" ht="12.75">
      <c r="A49" s="70"/>
    </row>
    <row r="50" s="19" customFormat="1" ht="12.75">
      <c r="A50" s="70"/>
    </row>
    <row r="51" s="19" customFormat="1" ht="12.75">
      <c r="A51" s="70"/>
    </row>
    <row r="52" s="19" customFormat="1" ht="12.75">
      <c r="A52" s="70"/>
    </row>
    <row r="53" ht="12.75">
      <c r="A53" s="70"/>
    </row>
    <row r="54" ht="12.75">
      <c r="A54" s="69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6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</cols>
  <sheetData>
    <row r="1" spans="1:10" ht="14.25" thickBot="1">
      <c r="A1" s="33" t="s">
        <v>19</v>
      </c>
      <c r="B1" s="34">
        <v>2010</v>
      </c>
      <c r="C1" s="34">
        <v>2011</v>
      </c>
      <c r="D1" s="34">
        <v>2012</v>
      </c>
      <c r="E1" s="34">
        <v>2013</v>
      </c>
      <c r="F1" s="35">
        <v>2014</v>
      </c>
      <c r="G1" s="35">
        <v>2015</v>
      </c>
      <c r="H1" s="35">
        <v>2016</v>
      </c>
      <c r="I1" s="35" t="s">
        <v>46</v>
      </c>
      <c r="J1" s="56" t="s">
        <v>48</v>
      </c>
    </row>
    <row r="2" spans="1:10" ht="15" thickBot="1" thickTop="1">
      <c r="A2" s="36" t="s">
        <v>0</v>
      </c>
      <c r="B2" s="32">
        <f>Sayfa2!B3/1000000000</f>
        <v>119.58205900197811</v>
      </c>
      <c r="C2" s="32">
        <f>Sayfa2!C3/1000000000</f>
        <v>126.76105210466731</v>
      </c>
      <c r="D2" s="32">
        <f>Sayfa2!D3/1000000000</f>
        <v>140.3043574067431</v>
      </c>
      <c r="E2" s="32">
        <f>Sayfa2!E3/1000000000</f>
        <v>156.65248621264527</v>
      </c>
      <c r="F2" s="32">
        <f>Sayfa2!F3/1000000000</f>
        <v>168.20018003237072</v>
      </c>
      <c r="G2" s="32">
        <f>Sayfa2!G3/1000000000</f>
        <v>194.28295977135363</v>
      </c>
      <c r="H2" s="32">
        <f>Sayfa2!H3/1000000000</f>
        <v>202.73432065597925</v>
      </c>
      <c r="I2" s="32">
        <f>Sayfa2!I3/1000000000</f>
        <v>203.07900511747238</v>
      </c>
      <c r="J2" s="57">
        <f>Sayfa2!J3/1000000000</f>
        <v>204.97416391011475</v>
      </c>
    </row>
    <row r="3" spans="1:10" ht="14.25" thickTop="1">
      <c r="A3" s="28" t="s">
        <v>8</v>
      </c>
      <c r="B3" s="6">
        <f>Sayfa2!B4/1000000000</f>
        <v>41.135464695447126</v>
      </c>
      <c r="C3" s="6">
        <f>Sayfa2!C4/1000000000</f>
        <v>47.83888721726631</v>
      </c>
      <c r="D3" s="6">
        <f>Sayfa2!D4/1000000000</f>
        <v>56.87472791730338</v>
      </c>
      <c r="E3" s="6">
        <f>Sayfa2!E4/1000000000</f>
        <v>72.71809737064612</v>
      </c>
      <c r="F3" s="6">
        <f>Sayfa2!F4/1000000000</f>
        <v>84.74276738544869</v>
      </c>
      <c r="G3" s="6">
        <f>Sayfa2!G4/1000000000</f>
        <v>104.93102147777807</v>
      </c>
      <c r="H3" s="6">
        <f>Sayfa2!H4/1000000000</f>
        <v>106.2589922112504</v>
      </c>
      <c r="I3" s="6">
        <f>Sayfa2!I4/1000000000</f>
        <v>106.05411909499432</v>
      </c>
      <c r="J3" s="58">
        <f>Sayfa2!J4/1000000000</f>
        <v>106.76228062356311</v>
      </c>
    </row>
    <row r="4" spans="1:10" ht="12.75">
      <c r="A4" s="29" t="s">
        <v>9</v>
      </c>
      <c r="B4" s="5">
        <f>Sayfa2!B5/1000000000</f>
        <v>28.7314748916705</v>
      </c>
      <c r="C4" s="5">
        <f>Sayfa2!C5/1000000000</f>
        <v>34.846285344413346</v>
      </c>
      <c r="D4" s="5">
        <f>Sayfa2!D5/1000000000</f>
        <v>41.68254714020532</v>
      </c>
      <c r="E4" s="5">
        <f>Sayfa2!E5/1000000000</f>
        <v>54.84921856899707</v>
      </c>
      <c r="F4" s="5">
        <f>Sayfa2!F5/1000000000</f>
        <v>65.98186754786936</v>
      </c>
      <c r="G4" s="5">
        <f>Sayfa2!G5/1000000000</f>
        <v>86.03444899074992</v>
      </c>
      <c r="H4" s="5">
        <f>Sayfa2!H5/1000000000</f>
        <v>87.62604374540051</v>
      </c>
      <c r="I4" s="5">
        <f>Sayfa2!I5/1000000000</f>
        <v>88.5152233307127</v>
      </c>
      <c r="J4" s="59">
        <f>Sayfa2!J5/1000000000</f>
        <v>89.21978226683349</v>
      </c>
    </row>
    <row r="5" spans="1:10" ht="12.75">
      <c r="A5" s="29" t="s">
        <v>11</v>
      </c>
      <c r="B5" s="5">
        <f>Sayfa2!B6/1000000000</f>
        <v>27.7314748916705</v>
      </c>
      <c r="C5" s="5">
        <f>Sayfa2!C6/1000000000</f>
        <v>31.549365344413346</v>
      </c>
      <c r="D5" s="5">
        <f>Sayfa2!D6/1000000000</f>
        <v>31.273975140205323</v>
      </c>
      <c r="E5" s="5">
        <f>Sayfa2!E6/1000000000</f>
        <v>38.77019984353178</v>
      </c>
      <c r="F5" s="5">
        <f>Sayfa2!F6/1000000000</f>
        <v>44.320623683977864</v>
      </c>
      <c r="G5" s="5">
        <f>Sayfa2!G6/1000000000</f>
        <v>63.756827316218384</v>
      </c>
      <c r="H5" s="5">
        <f>Sayfa2!H6/1000000000</f>
        <v>63.27620387248727</v>
      </c>
      <c r="I5" s="5">
        <f>Sayfa2!I6/1000000000</f>
        <v>62.699816923259384</v>
      </c>
      <c r="J5" s="59">
        <f>Sayfa2!J6/1000000000</f>
        <v>63.12334383357822</v>
      </c>
    </row>
    <row r="6" spans="1:10" ht="12.75">
      <c r="A6" s="29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10.408572</v>
      </c>
      <c r="E6" s="5">
        <f>Sayfa2!E7/1000000000</f>
        <v>16.079018725465296</v>
      </c>
      <c r="F6" s="5">
        <f>Sayfa2!F7/1000000000</f>
        <v>21.661243863891496</v>
      </c>
      <c r="G6" s="5">
        <f>Sayfa2!G7/1000000000</f>
        <v>22.27762167453154</v>
      </c>
      <c r="H6" s="5">
        <f>Sayfa2!H7/1000000000</f>
        <v>24.34983987291324</v>
      </c>
      <c r="I6" s="5">
        <f>Sayfa2!I7/1000000000</f>
        <v>25.815406407453317</v>
      </c>
      <c r="J6" s="59">
        <f>Sayfa2!J7/1000000000</f>
        <v>26.09643843325528</v>
      </c>
    </row>
    <row r="7" spans="1:10" ht="12.75">
      <c r="A7" s="29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15.192180777098063</v>
      </c>
      <c r="E7" s="5">
        <f>Sayfa2!E8/1000000000</f>
        <v>17.868878801649046</v>
      </c>
      <c r="F7" s="5">
        <f>Sayfa2!F8/1000000000</f>
        <v>18.760899837579327</v>
      </c>
      <c r="G7" s="5">
        <f>Sayfa2!G8/1000000000</f>
        <v>18.896572487028145</v>
      </c>
      <c r="H7" s="5">
        <f>Sayfa2!H8/1000000000</f>
        <v>18.632948465849886</v>
      </c>
      <c r="I7" s="5">
        <f>Sayfa2!I8/1000000000</f>
        <v>17.53889576428161</v>
      </c>
      <c r="J7" s="59">
        <f>Sayfa2!J8/1000000000</f>
        <v>17.54249835672962</v>
      </c>
    </row>
    <row r="8" spans="1:10" ht="12.75">
      <c r="A8" s="29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14.82940973602429</v>
      </c>
      <c r="E8" s="5">
        <f>Sayfa2!E9/1000000000</f>
        <v>16.00297403785894</v>
      </c>
      <c r="F8" s="5">
        <f>Sayfa2!F9/1000000000</f>
        <v>15.080879821930578</v>
      </c>
      <c r="G8" s="5">
        <f>Sayfa2!G9/1000000000</f>
        <v>14.84704813311985</v>
      </c>
      <c r="H8" s="5">
        <f>Sayfa2!H9/1000000000</f>
        <v>13.434472005453864</v>
      </c>
      <c r="I8" s="5">
        <f>Sayfa2!I9/1000000000</f>
        <v>12.476488515856776</v>
      </c>
      <c r="J8" s="59">
        <f>Sayfa2!J9/1000000000</f>
        <v>12.527877787763787</v>
      </c>
    </row>
    <row r="9" spans="1:10" ht="12.75">
      <c r="A9" s="29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0.6428113709082952</v>
      </c>
      <c r="H9" s="5">
        <f>Sayfa2!H10/1000000000</f>
        <v>0.6496309773960187</v>
      </c>
      <c r="I9" s="5">
        <f>Sayfa2!I10/1000000000</f>
        <v>0.5825832654248333</v>
      </c>
      <c r="J9" s="59">
        <f>Sayfa2!J10/1000000000</f>
        <v>0.6007520859658336</v>
      </c>
    </row>
    <row r="10" spans="1:10" ht="12.75">
      <c r="A10" s="29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9">
        <f>Sayfa2!J11/1000000000</f>
        <v>4.413868483</v>
      </c>
    </row>
    <row r="11" spans="1:10" ht="13.5">
      <c r="A11" s="28" t="s">
        <v>14</v>
      </c>
      <c r="B11" s="6">
        <f>Sayfa2!B12/1000000000</f>
        <v>78.44659430653097</v>
      </c>
      <c r="C11" s="6">
        <f>Sayfa2!C12/1000000000</f>
        <v>78.922164887401</v>
      </c>
      <c r="D11" s="6">
        <f>Sayfa2!D12/1000000000</f>
        <v>83.42962948943973</v>
      </c>
      <c r="E11" s="6">
        <f>Sayfa2!E12/1000000000</f>
        <v>83.93438884199917</v>
      </c>
      <c r="F11" s="6">
        <f>Sayfa2!F12/1000000000</f>
        <v>83.45741264692205</v>
      </c>
      <c r="G11" s="6">
        <f>Sayfa2!G12/1000000000</f>
        <v>89.35193829357554</v>
      </c>
      <c r="H11" s="6">
        <f>Sayfa2!H12/1000000000</f>
        <v>96.47532844472885</v>
      </c>
      <c r="I11" s="6">
        <f>Sayfa2!I12/1000000000</f>
        <v>97.02488602247806</v>
      </c>
      <c r="J11" s="58">
        <f>Sayfa2!J12/1000000000</f>
        <v>98.21188328655164</v>
      </c>
    </row>
    <row r="12" spans="1:10" ht="12.75">
      <c r="A12" s="29" t="s">
        <v>11</v>
      </c>
      <c r="B12" s="5">
        <f>Sayfa2!B13/1000000000</f>
        <v>71.38330420851902</v>
      </c>
      <c r="C12" s="5">
        <f>Sayfa2!C13/1000000000</f>
        <v>72.40091601540378</v>
      </c>
      <c r="D12" s="5">
        <f>Sayfa2!D13/1000000000</f>
        <v>74.67908038878436</v>
      </c>
      <c r="E12" s="5">
        <f>Sayfa2!E13/1000000000</f>
        <v>72.89262603835742</v>
      </c>
      <c r="F12" s="5">
        <f>Sayfa2!F13/1000000000</f>
        <v>71.42482899991369</v>
      </c>
      <c r="G12" s="5">
        <f>Sayfa2!G13/1000000000</f>
        <v>75.77684701647594</v>
      </c>
      <c r="H12" s="5">
        <f>Sayfa2!H13/1000000000</f>
        <v>81.26956127247286</v>
      </c>
      <c r="I12" s="5">
        <f>Sayfa2!I13/1000000000</f>
        <v>82.11965516370455</v>
      </c>
      <c r="J12" s="59">
        <f>Sayfa2!J13/1000000000</f>
        <v>83.17141748236646</v>
      </c>
    </row>
    <row r="13" spans="1:10" ht="12.75">
      <c r="A13" s="29" t="s">
        <v>13</v>
      </c>
      <c r="B13" s="5">
        <f>Sayfa2!B14/1000000000</f>
        <v>6.253526757280604</v>
      </c>
      <c r="C13" s="5">
        <f>Sayfa2!C14/1000000000</f>
        <v>6.015734737895278</v>
      </c>
      <c r="D13" s="5">
        <f>Sayfa2!D14/1000000000</f>
        <v>6.9384676872575595</v>
      </c>
      <c r="E13" s="5">
        <f>Sayfa2!E14/1000000000</f>
        <v>7.3687183359115025</v>
      </c>
      <c r="F13" s="5">
        <f>Sayfa2!F14/1000000000</f>
        <v>6.717166097794847</v>
      </c>
      <c r="G13" s="5">
        <f>Sayfa2!G14/1000000000</f>
        <v>7.422163371996249</v>
      </c>
      <c r="H13" s="5">
        <f>Sayfa2!H14/1000000000</f>
        <v>9.095911226570813</v>
      </c>
      <c r="I13" s="5">
        <f>Sayfa2!I14/1000000000</f>
        <v>8.82869498971968</v>
      </c>
      <c r="J13" s="59">
        <f>Sayfa2!J14/1000000000</f>
        <v>8.984411130304242</v>
      </c>
    </row>
    <row r="14" spans="1:10" ht="12.75">
      <c r="A14" s="29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9">
        <f>Sayfa2!J15/1000000000</f>
        <v>0.3737997418809147</v>
      </c>
    </row>
    <row r="15" spans="1:10" ht="13.5" thickBot="1">
      <c r="A15" s="30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9">
        <f>Sayfa2!J16/1000000000</f>
        <v>5.682254932</v>
      </c>
    </row>
    <row r="16" spans="1:10" ht="15" thickBot="1" thickTop="1">
      <c r="A16" s="31" t="s">
        <v>1</v>
      </c>
      <c r="B16" s="32">
        <f>Sayfa2!B17/1000000000</f>
        <v>119.58205900197814</v>
      </c>
      <c r="C16" s="32">
        <f>Sayfa2!C17/1000000000</f>
        <v>126.76105210466737</v>
      </c>
      <c r="D16" s="32">
        <f>Sayfa2!D17/1000000000</f>
        <v>140.30435740674324</v>
      </c>
      <c r="E16" s="32">
        <f>Sayfa2!E17/1000000000</f>
        <v>156.6524862126453</v>
      </c>
      <c r="F16" s="32">
        <f>Sayfa2!F17/1000000000</f>
        <v>168.20018003237078</v>
      </c>
      <c r="G16" s="32">
        <f>Sayfa2!G17/1000000000</f>
        <v>194.28295977135377</v>
      </c>
      <c r="H16" s="32">
        <f>Sayfa2!H17/1000000000</f>
        <v>202.73432065597916</v>
      </c>
      <c r="I16" s="32">
        <f>Sayfa2!I17/1000000000</f>
        <v>203.07900511747243</v>
      </c>
      <c r="J16" s="57">
        <f>Sayfa2!J17/1000000000</f>
        <v>204.97416391011475</v>
      </c>
    </row>
    <row r="17" spans="1:10" ht="14.25" thickTop="1">
      <c r="A17" s="28" t="s">
        <v>6</v>
      </c>
      <c r="B17" s="7">
        <f>Sayfa2!B18/1000000000</f>
        <v>11.552890584304127</v>
      </c>
      <c r="C17" s="7">
        <f>Sayfa2!C18/1000000000</f>
        <v>14.169817753357128</v>
      </c>
      <c r="D17" s="7">
        <f>Sayfa2!D18/1000000000</f>
        <v>15.821383278700806</v>
      </c>
      <c r="E17" s="7">
        <f>Sayfa2!E18/1000000000</f>
        <v>18.926976178017195</v>
      </c>
      <c r="F17" s="7">
        <f>Sayfa2!F18/1000000000</f>
        <v>18.959031949734857</v>
      </c>
      <c r="G17" s="7">
        <f>Sayfa2!G18/1000000000</f>
        <v>19.430847035269714</v>
      </c>
      <c r="H17" s="7">
        <f>Sayfa2!H18/1000000000</f>
        <v>20.150886989486512</v>
      </c>
      <c r="I17" s="7">
        <f>Sayfa2!I18/1000000000</f>
        <v>20.802527426195606</v>
      </c>
      <c r="J17" s="60">
        <f>Sayfa2!J18/1000000000</f>
        <v>21.135144402548125</v>
      </c>
    </row>
    <row r="18" spans="1:10" ht="13.5">
      <c r="A18" s="28" t="s">
        <v>7</v>
      </c>
      <c r="B18" s="7">
        <f>Sayfa2!B19/1000000000</f>
        <v>106.82916841767401</v>
      </c>
      <c r="C18" s="7">
        <f>Sayfa2!C19/1000000000</f>
        <v>109.08786485131024</v>
      </c>
      <c r="D18" s="7">
        <f>Sayfa2!D19/1000000000</f>
        <v>112.6678061280424</v>
      </c>
      <c r="E18" s="7">
        <f>Sayfa2!E19/1000000000</f>
        <v>116.80335933916281</v>
      </c>
      <c r="F18" s="7">
        <f>Sayfa2!F19/1000000000</f>
        <v>119.45731670474441</v>
      </c>
      <c r="G18" s="7">
        <f>Sayfa2!G19/1000000000</f>
        <v>143.42189553355252</v>
      </c>
      <c r="H18" s="7">
        <f>Sayfa2!H19/1000000000</f>
        <v>147.9940185925794</v>
      </c>
      <c r="I18" s="7">
        <f>Sayfa2!I19/1000000000</f>
        <v>146.29201316682352</v>
      </c>
      <c r="J18" s="60">
        <f>Sayfa2!J19/1000000000</f>
        <v>147.64645765931135</v>
      </c>
    </row>
    <row r="19" spans="1:10" ht="12.75">
      <c r="A19" s="29" t="s">
        <v>2</v>
      </c>
      <c r="B19" s="5">
        <f>Sayfa2!B20/1000000000</f>
        <v>60.251963115103244</v>
      </c>
      <c r="C19" s="5">
        <f>Sayfa2!C20/1000000000</f>
        <v>65.63939864265528</v>
      </c>
      <c r="D19" s="5">
        <f>Sayfa2!D20/1000000000</f>
        <v>66.44577028196136</v>
      </c>
      <c r="E19" s="5">
        <f>Sayfa2!E20/1000000000</f>
        <v>68.75609030274002</v>
      </c>
      <c r="F19" s="5">
        <f>Sayfa2!F20/1000000000</f>
        <v>72.1417874667774</v>
      </c>
      <c r="G19" s="5">
        <f>Sayfa2!G20/1000000000</f>
        <v>89.53895370259723</v>
      </c>
      <c r="H19" s="5">
        <f>Sayfa2!H20/1000000000</f>
        <v>89.7423998634047</v>
      </c>
      <c r="I19" s="5">
        <f>Sayfa2!I20/1000000000</f>
        <v>88.05950705513916</v>
      </c>
      <c r="J19" s="59">
        <f>Sayfa2!J20/1000000000</f>
        <v>88.65695822769507</v>
      </c>
    </row>
    <row r="20" spans="1:10" ht="12.75">
      <c r="A20" s="29" t="s">
        <v>3</v>
      </c>
      <c r="B20" s="5">
        <f>Sayfa2!B21/1000000000</f>
        <v>28.58594091133347</v>
      </c>
      <c r="C20" s="5">
        <f>Sayfa2!C21/1000000000</f>
        <v>24.75737640263109</v>
      </c>
      <c r="D20" s="5">
        <f>Sayfa2!D21/1000000000</f>
        <v>23.74222898385945</v>
      </c>
      <c r="E20" s="5">
        <f>Sayfa2!E21/1000000000</f>
        <v>23.91142353186846</v>
      </c>
      <c r="F20" s="5">
        <f>Sayfa2!F21/1000000000</f>
        <v>24.591879344576622</v>
      </c>
      <c r="G20" s="5">
        <f>Sayfa2!G21/1000000000</f>
        <v>26.602829388826414</v>
      </c>
      <c r="H20" s="5">
        <f>Sayfa2!H21/1000000000</f>
        <v>27.819825570797256</v>
      </c>
      <c r="I20" s="5">
        <f>Sayfa2!I21/1000000000</f>
        <v>27.615802780448355</v>
      </c>
      <c r="J20" s="59">
        <f>Sayfa2!J21/1000000000</f>
        <v>28.033612840766992</v>
      </c>
    </row>
    <row r="21" spans="1:10" ht="12.75">
      <c r="A21" s="29" t="s">
        <v>4</v>
      </c>
      <c r="B21" s="5">
        <f>Sayfa2!B22/1000000000</f>
        <v>8.627496681258222</v>
      </c>
      <c r="C21" s="5">
        <f>Sayfa2!C22/1000000000</f>
        <v>9.556203343013337</v>
      </c>
      <c r="D21" s="5">
        <f>Sayfa2!D22/1000000000</f>
        <v>12.016755685169016</v>
      </c>
      <c r="E21" s="5">
        <f>Sayfa2!E22/1000000000</f>
        <v>13.056891905418231</v>
      </c>
      <c r="F21" s="5">
        <f>Sayfa2!F22/1000000000</f>
        <v>13.136231735766415</v>
      </c>
      <c r="G21" s="5">
        <f>Sayfa2!G22/1000000000</f>
        <v>16.893447315936985</v>
      </c>
      <c r="H21" s="5">
        <f>Sayfa2!H22/1000000000</f>
        <v>18.374305961239795</v>
      </c>
      <c r="I21" s="5">
        <f>Sayfa2!I22/1000000000</f>
        <v>18.476943963498805</v>
      </c>
      <c r="J21" s="59">
        <f>Sayfa2!J22/1000000000</f>
        <v>18.638592594084546</v>
      </c>
    </row>
    <row r="22" spans="1:10" ht="12.75">
      <c r="A22" s="29" t="s">
        <v>5</v>
      </c>
      <c r="B22" s="5">
        <f>Sayfa2!B23/1000000000</f>
        <v>9.363767709979074</v>
      </c>
      <c r="C22" s="5">
        <f>Sayfa2!C23/1000000000</f>
        <v>9.13488646301054</v>
      </c>
      <c r="D22" s="5">
        <f>Sayfa2!D23/1000000000</f>
        <v>10.463051177052566</v>
      </c>
      <c r="E22" s="5">
        <f>Sayfa2!E23/1000000000</f>
        <v>11.0789535991361</v>
      </c>
      <c r="F22" s="5">
        <f>Sayfa2!F23/1000000000</f>
        <v>9.587418157623958</v>
      </c>
      <c r="G22" s="5">
        <f>Sayfa2!G23/1000000000</f>
        <v>10.386665126191902</v>
      </c>
      <c r="H22" s="5">
        <f>Sayfa2!H23/1000000000</f>
        <v>12.05748719713768</v>
      </c>
      <c r="I22" s="5">
        <f>Sayfa2!I23/1000000000</f>
        <v>12.139759367737172</v>
      </c>
      <c r="J22" s="59">
        <f>Sayfa2!J23/1000000000</f>
        <v>12.317293996764725</v>
      </c>
    </row>
    <row r="23" spans="1:10" ht="14.25" thickBot="1">
      <c r="A23" s="37" t="s">
        <v>16</v>
      </c>
      <c r="B23" s="38">
        <f>Sayfa2!B24/1000000000</f>
        <v>1.2</v>
      </c>
      <c r="C23" s="38">
        <f>Sayfa2!C24/1000000000</f>
        <v>3.5033695</v>
      </c>
      <c r="D23" s="38">
        <f>Sayfa2!D24/1000000000</f>
        <v>11.815168</v>
      </c>
      <c r="E23" s="38">
        <f>Sayfa2!E24/1000000000</f>
        <v>20.922150695465294</v>
      </c>
      <c r="F23" s="38">
        <f>Sayfa2!F24/1000000000</f>
        <v>29.783831377891495</v>
      </c>
      <c r="G23" s="38">
        <f>Sayfa2!G24/1000000000</f>
        <v>31.430217202531537</v>
      </c>
      <c r="H23" s="38">
        <f>Sayfa2!H24/1000000000</f>
        <v>34.58941507391324</v>
      </c>
      <c r="I23" s="38">
        <f>Sayfa2!I24/1000000000</f>
        <v>35.984464524453315</v>
      </c>
      <c r="J23" s="61">
        <f>Sayfa2!J24/1000000000</f>
        <v>36.19256184825528</v>
      </c>
    </row>
    <row r="24" ht="12.75" thickTop="1"/>
    <row r="26" ht="12">
      <c r="B26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8.00390625" style="0" customWidth="1"/>
  </cols>
  <sheetData>
    <row r="1" ht="12.75">
      <c r="A1" s="39" t="s">
        <v>30</v>
      </c>
    </row>
    <row r="3" spans="2:8" ht="12.75" thickBot="1">
      <c r="B3" s="65"/>
      <c r="C3" s="65"/>
      <c r="D3" s="65"/>
      <c r="E3" s="65"/>
      <c r="F3" s="27"/>
      <c r="G3" s="27"/>
      <c r="H3" s="27"/>
    </row>
    <row r="4" spans="1:8" ht="15" thickBot="1">
      <c r="A4" s="41" t="s">
        <v>24</v>
      </c>
      <c r="B4" s="71">
        <v>2015</v>
      </c>
      <c r="C4" s="71" t="s">
        <v>49</v>
      </c>
      <c r="D4" s="71" t="s">
        <v>46</v>
      </c>
      <c r="E4" s="71" t="s">
        <v>47</v>
      </c>
      <c r="F4" s="27"/>
      <c r="G4" s="27"/>
      <c r="H4" s="27"/>
    </row>
    <row r="5" spans="1:9" ht="12">
      <c r="A5" s="22" t="s">
        <v>21</v>
      </c>
      <c r="B5" s="64">
        <v>115845375936.419</v>
      </c>
      <c r="C5" s="64">
        <v>124311176373.419</v>
      </c>
      <c r="D5" s="64">
        <v>123580470387.419</v>
      </c>
      <c r="E5" s="64">
        <v>124047575664.419</v>
      </c>
      <c r="F5" s="27">
        <f>C5/C12*100</f>
        <v>61.31728262446653</v>
      </c>
      <c r="G5" s="27">
        <f>E5/E12*100</f>
        <v>60.51863966563922</v>
      </c>
      <c r="H5" s="77">
        <f>G5-F5</f>
        <v>-0.7986429588273083</v>
      </c>
      <c r="I5" s="40"/>
    </row>
    <row r="6" spans="1:8" ht="12">
      <c r="A6" s="22" t="s">
        <v>22</v>
      </c>
      <c r="B6" s="64">
        <v>64512720538.91303</v>
      </c>
      <c r="C6" s="64">
        <v>66088039228.24231</v>
      </c>
      <c r="D6" s="64">
        <v>67069761624.403625</v>
      </c>
      <c r="E6" s="64">
        <v>68308073808.8967</v>
      </c>
      <c r="F6" s="77">
        <f>E6/E12*100</f>
        <v>33.32521158073911</v>
      </c>
      <c r="G6" s="27"/>
      <c r="H6" s="27"/>
    </row>
    <row r="7" spans="1:8" ht="12">
      <c r="A7" s="22" t="s">
        <v>25</v>
      </c>
      <c r="B7" s="64">
        <v>946720202.8562777</v>
      </c>
      <c r="C7" s="64">
        <v>932809813.5760298</v>
      </c>
      <c r="D7" s="64">
        <v>940400104.376192</v>
      </c>
      <c r="E7" s="64">
        <v>942251750.5435877</v>
      </c>
      <c r="F7" s="2">
        <f>E7+E8+E9+E11</f>
        <v>3757864680.8810234</v>
      </c>
      <c r="G7" s="77">
        <f>F7/E12*100</f>
        <v>1.8333357771513699</v>
      </c>
      <c r="H7" s="27"/>
    </row>
    <row r="8" spans="1:8" ht="12">
      <c r="A8" s="22" t="s">
        <v>26</v>
      </c>
      <c r="B8" s="64">
        <v>25503869.4141</v>
      </c>
      <c r="C8" s="64">
        <v>25487235.7688</v>
      </c>
      <c r="D8" s="64">
        <v>25281785.025000002</v>
      </c>
      <c r="E8" s="64">
        <v>21440878.58</v>
      </c>
      <c r="F8" s="27"/>
      <c r="G8" s="27"/>
      <c r="H8" s="27"/>
    </row>
    <row r="9" spans="1:8" ht="12">
      <c r="A9" s="22" t="s">
        <v>27</v>
      </c>
      <c r="B9" s="64">
        <v>2684779202.7394986</v>
      </c>
      <c r="C9" s="64">
        <v>2569702884.0920806</v>
      </c>
      <c r="D9" s="64">
        <v>2584401993.700504</v>
      </c>
      <c r="E9" s="64">
        <v>2581662669.0469775</v>
      </c>
      <c r="F9" s="27"/>
      <c r="G9" s="27"/>
      <c r="H9" s="27"/>
    </row>
    <row r="10" spans="1:8" ht="12">
      <c r="A10" s="22" t="s">
        <v>23</v>
      </c>
      <c r="B10" s="64">
        <v>9917698926.428326</v>
      </c>
      <c r="C10" s="64">
        <v>8565498470.605074</v>
      </c>
      <c r="D10" s="64">
        <v>8658537405.728302</v>
      </c>
      <c r="E10" s="64">
        <v>8860649755.917995</v>
      </c>
      <c r="F10" s="77">
        <f>E10/E12*100</f>
        <v>4.322812976470327</v>
      </c>
      <c r="G10" s="27"/>
      <c r="H10" s="27"/>
    </row>
    <row r="11" spans="1:8" ht="12.75" thickBot="1">
      <c r="A11" s="22" t="s">
        <v>28</v>
      </c>
      <c r="B11" s="64">
        <v>350161094.5835087</v>
      </c>
      <c r="C11" s="64">
        <v>241606650.27592534</v>
      </c>
      <c r="D11" s="64">
        <v>220151816.81978914</v>
      </c>
      <c r="E11" s="64">
        <v>212509382.71045828</v>
      </c>
      <c r="F11" s="27"/>
      <c r="G11" s="27"/>
      <c r="H11" s="27"/>
    </row>
    <row r="12" spans="1:8" ht="15" thickBot="1">
      <c r="A12" s="20" t="s">
        <v>29</v>
      </c>
      <c r="B12" s="72">
        <v>194282959771.35373</v>
      </c>
      <c r="C12" s="72">
        <v>202734320655.97922</v>
      </c>
      <c r="D12" s="72">
        <v>203079005117.4724</v>
      </c>
      <c r="E12" s="72">
        <v>204974163910.1147</v>
      </c>
      <c r="F12" s="27"/>
      <c r="G12" s="27"/>
      <c r="H12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I1">
      <selection activeCell="R3" sqref="R3:T3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</cols>
  <sheetData>
    <row r="1" ht="12.75">
      <c r="A1" s="39" t="s">
        <v>31</v>
      </c>
    </row>
    <row r="3" spans="1:20" ht="14.25">
      <c r="A3" s="42" t="s">
        <v>32</v>
      </c>
      <c r="B3" s="42"/>
      <c r="C3" s="42"/>
      <c r="D3" s="43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  <c r="K3" s="43">
        <v>2009</v>
      </c>
      <c r="L3" s="43">
        <v>2010</v>
      </c>
      <c r="M3" s="43">
        <v>2011</v>
      </c>
      <c r="N3" s="43">
        <v>2012</v>
      </c>
      <c r="O3" s="43">
        <v>2013</v>
      </c>
      <c r="P3" s="43">
        <v>2014</v>
      </c>
      <c r="Q3" s="43">
        <v>2015</v>
      </c>
      <c r="R3" s="43">
        <v>2016</v>
      </c>
      <c r="S3" s="43" t="s">
        <v>46</v>
      </c>
      <c r="T3" s="43" t="s">
        <v>47</v>
      </c>
    </row>
    <row r="4" spans="1:23" ht="14.25">
      <c r="A4" s="45" t="s">
        <v>33</v>
      </c>
      <c r="B4" s="46"/>
      <c r="C4" s="44"/>
      <c r="D4" s="52">
        <v>22316962865.77804</v>
      </c>
      <c r="E4" s="47">
        <v>22718638987.24279</v>
      </c>
      <c r="F4" s="47">
        <v>26223797287.2165</v>
      </c>
      <c r="G4" s="47">
        <v>29536735057.764896</v>
      </c>
      <c r="H4" s="47">
        <v>44564471305.65112</v>
      </c>
      <c r="I4" s="47">
        <v>69772763397.52055</v>
      </c>
      <c r="J4" s="47">
        <v>89200373018.79938</v>
      </c>
      <c r="K4" s="47">
        <v>83191741126.77986</v>
      </c>
      <c r="L4" s="47">
        <v>78446594306.531</v>
      </c>
      <c r="M4" s="47">
        <v>78922164887.40103</v>
      </c>
      <c r="N4" s="47">
        <v>83429629489.43976</v>
      </c>
      <c r="O4" s="47">
        <v>83934388841.9992</v>
      </c>
      <c r="P4" s="47">
        <v>83457412646.922</v>
      </c>
      <c r="Q4" s="47">
        <v>89351938293.57562</v>
      </c>
      <c r="R4" s="47">
        <v>96475328444.72882</v>
      </c>
      <c r="S4" s="47">
        <v>97024886022.4781</v>
      </c>
      <c r="T4" s="47">
        <v>98211883286.55162</v>
      </c>
      <c r="V4" s="46"/>
      <c r="W4" s="40"/>
    </row>
    <row r="5" spans="1:23" ht="14.25">
      <c r="A5" s="45"/>
      <c r="B5" s="46" t="s">
        <v>34</v>
      </c>
      <c r="C5" s="44"/>
      <c r="D5" s="52">
        <v>85044129.35591894</v>
      </c>
      <c r="E5" s="47">
        <v>76776343.66173193</v>
      </c>
      <c r="F5" s="47">
        <v>165994942.05690086</v>
      </c>
      <c r="G5" s="47">
        <v>209305988.25456536</v>
      </c>
      <c r="H5" s="47">
        <v>240890621.30654788</v>
      </c>
      <c r="I5" s="47">
        <v>274510948.40445346</v>
      </c>
      <c r="J5" s="47">
        <v>448926473.3336492</v>
      </c>
      <c r="K5" s="47">
        <v>488534813.24348354</v>
      </c>
      <c r="L5" s="47">
        <v>640714548.4986123</v>
      </c>
      <c r="M5" s="47">
        <v>725749262.117955</v>
      </c>
      <c r="N5" s="47">
        <v>723144559.6016668</v>
      </c>
      <c r="O5" s="47">
        <v>620851428.5892365</v>
      </c>
      <c r="P5" s="47">
        <v>629016505.4264987</v>
      </c>
      <c r="Q5" s="47">
        <v>536808136.6310114</v>
      </c>
      <c r="R5" s="47">
        <v>602564262.8071077</v>
      </c>
      <c r="S5" s="47">
        <v>577953264.6029651</v>
      </c>
      <c r="T5" s="47">
        <v>586131733.9227036</v>
      </c>
      <c r="V5" s="46"/>
      <c r="W5" s="40"/>
    </row>
    <row r="6" spans="1:23" ht="14.25">
      <c r="A6" s="45"/>
      <c r="B6" s="46" t="s">
        <v>35</v>
      </c>
      <c r="C6" s="44"/>
      <c r="D6" s="52">
        <v>13084521384.43352</v>
      </c>
      <c r="E6" s="47">
        <v>13194374727.027319</v>
      </c>
      <c r="F6" s="47">
        <v>14970549108.681246</v>
      </c>
      <c r="G6" s="47">
        <v>16454134690.692068</v>
      </c>
      <c r="H6" s="47">
        <v>24013598725.92799</v>
      </c>
      <c r="I6" s="47">
        <v>31456176695.906784</v>
      </c>
      <c r="J6" s="47">
        <v>40478998767.67077</v>
      </c>
      <c r="K6" s="47">
        <v>38338814214.913925</v>
      </c>
      <c r="L6" s="47">
        <v>36518769456.61684</v>
      </c>
      <c r="M6" s="47">
        <v>36275183646.67903</v>
      </c>
      <c r="N6" s="47">
        <v>39565312839.675255</v>
      </c>
      <c r="O6" s="47">
        <v>40252319100.98789</v>
      </c>
      <c r="P6" s="47">
        <v>39224511342.631424</v>
      </c>
      <c r="Q6" s="47">
        <v>38779157190.8087</v>
      </c>
      <c r="R6" s="47">
        <v>39516300538.37895</v>
      </c>
      <c r="S6" s="47">
        <v>39783141903.47293</v>
      </c>
      <c r="T6" s="47">
        <v>40347305443.44626</v>
      </c>
      <c r="V6" s="46"/>
      <c r="W6" s="40"/>
    </row>
    <row r="7" spans="1:20" ht="14.25">
      <c r="A7" s="45"/>
      <c r="B7" s="46" t="s">
        <v>36</v>
      </c>
      <c r="C7" s="44"/>
      <c r="D7" s="52">
        <v>9147397351.988604</v>
      </c>
      <c r="E7" s="47">
        <v>9447487916.55374</v>
      </c>
      <c r="F7" s="47">
        <v>11087253236.478355</v>
      </c>
      <c r="G7" s="47">
        <v>12873294378.818262</v>
      </c>
      <c r="H7" s="47">
        <v>20309981958.41658</v>
      </c>
      <c r="I7" s="47">
        <v>38042075753.20931</v>
      </c>
      <c r="J7" s="47">
        <v>48272447777.79497</v>
      </c>
      <c r="K7" s="47">
        <v>44364392098.62245</v>
      </c>
      <c r="L7" s="47">
        <v>41287110301.415565</v>
      </c>
      <c r="M7" s="47">
        <v>41921231978.60404</v>
      </c>
      <c r="N7" s="47">
        <v>43141172090.16284</v>
      </c>
      <c r="O7" s="47">
        <v>43061218312.42207</v>
      </c>
      <c r="P7" s="47">
        <v>43603884798.86408</v>
      </c>
      <c r="Q7" s="47">
        <v>50035972966.13592</v>
      </c>
      <c r="R7" s="47">
        <v>56356463643.54276</v>
      </c>
      <c r="S7" s="47">
        <v>56663790854.40221</v>
      </c>
      <c r="T7" s="47">
        <v>57278446109.182655</v>
      </c>
    </row>
    <row r="9" spans="12:19" ht="12">
      <c r="L9" s="54"/>
      <c r="M9" s="54"/>
      <c r="N9" s="54"/>
      <c r="O9" s="54"/>
      <c r="P9" s="54"/>
      <c r="Q9" s="54"/>
      <c r="R9" s="54"/>
      <c r="S9" s="40"/>
    </row>
    <row r="10" spans="4:20" s="27" customFormat="1" ht="12.75">
      <c r="D10" s="78">
        <f>D5/D4*100</f>
        <v>0.3810739385435368</v>
      </c>
      <c r="E10" s="78">
        <f aca="true" t="shared" si="0" ref="E10:T10">E5/E4*100</f>
        <v>0.33794429193071024</v>
      </c>
      <c r="F10" s="78">
        <f t="shared" si="0"/>
        <v>0.6329935372777595</v>
      </c>
      <c r="G10" s="78">
        <f t="shared" si="0"/>
        <v>0.7086293994418351</v>
      </c>
      <c r="H10" s="78">
        <f t="shared" si="0"/>
        <v>0.540544102171366</v>
      </c>
      <c r="I10" s="78">
        <f t="shared" si="0"/>
        <v>0.39343568326291706</v>
      </c>
      <c r="J10" s="78">
        <f t="shared" si="0"/>
        <v>0.5032786950779186</v>
      </c>
      <c r="K10" s="78">
        <f t="shared" si="0"/>
        <v>0.5872395584304241</v>
      </c>
      <c r="L10" s="78">
        <f t="shared" si="0"/>
        <v>0.8167525361203222</v>
      </c>
      <c r="M10" s="78">
        <f t="shared" si="0"/>
        <v>0.919575968491726</v>
      </c>
      <c r="N10" s="78">
        <f t="shared" si="0"/>
        <v>0.8667718699304544</v>
      </c>
      <c r="O10" s="78">
        <f t="shared" si="0"/>
        <v>0.7396866018265138</v>
      </c>
      <c r="P10" s="78">
        <f t="shared" si="0"/>
        <v>0.7536975871605786</v>
      </c>
      <c r="Q10" s="78">
        <f t="shared" si="0"/>
        <v>0.6007795095247618</v>
      </c>
      <c r="R10" s="78">
        <f t="shared" si="0"/>
        <v>0.6245786073196109</v>
      </c>
      <c r="S10" s="78">
        <f t="shared" si="0"/>
        <v>0.5956752832145236</v>
      </c>
      <c r="T10" s="78">
        <f t="shared" si="0"/>
        <v>0.5968032729935074</v>
      </c>
    </row>
    <row r="11" spans="3:20" s="27" customFormat="1" ht="14.25">
      <c r="C11" s="44"/>
      <c r="D11" s="79">
        <f>D6/D4*100</f>
        <v>58.63038560904712</v>
      </c>
      <c r="E11" s="79">
        <f aca="true" t="shared" si="1" ref="E11:T11">E6/E4*100</f>
        <v>58.077311472911575</v>
      </c>
      <c r="F11" s="79">
        <f t="shared" si="1"/>
        <v>57.08764808054342</v>
      </c>
      <c r="G11" s="79">
        <f t="shared" si="1"/>
        <v>55.70735783258633</v>
      </c>
      <c r="H11" s="79">
        <f t="shared" si="1"/>
        <v>53.88507486429639</v>
      </c>
      <c r="I11" s="79">
        <f t="shared" si="1"/>
        <v>45.08374781817028</v>
      </c>
      <c r="J11" s="79">
        <f t="shared" si="1"/>
        <v>45.379853690902884</v>
      </c>
      <c r="K11" s="79">
        <f t="shared" si="1"/>
        <v>46.084880176371804</v>
      </c>
      <c r="L11" s="79">
        <f t="shared" si="1"/>
        <v>46.55239628876597</v>
      </c>
      <c r="M11" s="79">
        <f t="shared" si="1"/>
        <v>45.96323947579639</v>
      </c>
      <c r="N11" s="79">
        <f t="shared" si="1"/>
        <v>47.42357491193617</v>
      </c>
      <c r="O11" s="79">
        <f t="shared" si="1"/>
        <v>47.956885915688446</v>
      </c>
      <c r="P11" s="79">
        <f t="shared" si="1"/>
        <v>46.99943372145514</v>
      </c>
      <c r="Q11" s="79">
        <f t="shared" si="1"/>
        <v>43.40046554266737</v>
      </c>
      <c r="R11" s="79">
        <f t="shared" si="1"/>
        <v>40.96000622689564</v>
      </c>
      <c r="S11" s="79">
        <f t="shared" si="1"/>
        <v>41.003028742807516</v>
      </c>
      <c r="T11" s="79">
        <f t="shared" si="1"/>
        <v>41.08189772282995</v>
      </c>
    </row>
    <row r="12" spans="4:20" s="27" customFormat="1" ht="12">
      <c r="D12" s="79">
        <f>D7/D4*100</f>
        <v>40.98854045240934</v>
      </c>
      <c r="E12" s="79">
        <f aca="true" t="shared" si="2" ref="E12:T12">E7/E4*100</f>
        <v>41.584744235157714</v>
      </c>
      <c r="F12" s="79">
        <f t="shared" si="2"/>
        <v>42.27935838217884</v>
      </c>
      <c r="G12" s="79">
        <f t="shared" si="2"/>
        <v>43.58401276797183</v>
      </c>
      <c r="H12" s="79">
        <f t="shared" si="2"/>
        <v>45.574381033532234</v>
      </c>
      <c r="I12" s="79">
        <f t="shared" si="2"/>
        <v>54.5228164985668</v>
      </c>
      <c r="J12" s="79">
        <f t="shared" si="2"/>
        <v>54.116867614019206</v>
      </c>
      <c r="K12" s="79">
        <f t="shared" si="2"/>
        <v>53.32788026519777</v>
      </c>
      <c r="L12" s="79">
        <f t="shared" si="2"/>
        <v>52.630851175113726</v>
      </c>
      <c r="M12" s="79">
        <f t="shared" si="2"/>
        <v>53.11718455571187</v>
      </c>
      <c r="N12" s="79">
        <f t="shared" si="2"/>
        <v>51.709653218133376</v>
      </c>
      <c r="O12" s="79">
        <f t="shared" si="2"/>
        <v>51.303427482485034</v>
      </c>
      <c r="P12" s="79">
        <f t="shared" si="2"/>
        <v>52.24686869138429</v>
      </c>
      <c r="Q12" s="79">
        <f t="shared" si="2"/>
        <v>55.998754947807875</v>
      </c>
      <c r="R12" s="79">
        <f t="shared" si="2"/>
        <v>58.415415165784744</v>
      </c>
      <c r="S12" s="79">
        <f t="shared" si="2"/>
        <v>58.401295973977966</v>
      </c>
      <c r="T12" s="79">
        <f t="shared" si="2"/>
        <v>58.32129900417654</v>
      </c>
    </row>
    <row r="13" spans="4:20" s="27" customFormat="1" ht="12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4:20" s="27" customFormat="1" ht="12"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="27" customFormat="1" ht="12"/>
    <row r="16" s="27" customFormat="1" ht="12"/>
    <row r="17" s="27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D1">
      <selection activeCell="B10" sqref="B10:M1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9" t="s">
        <v>38</v>
      </c>
    </row>
    <row r="3" spans="2:14" s="27" customFormat="1" ht="15" customHeight="1">
      <c r="B3" s="53" t="s">
        <v>43</v>
      </c>
      <c r="C3" s="53" t="s">
        <v>44</v>
      </c>
      <c r="D3" s="53" t="s">
        <v>45</v>
      </c>
      <c r="E3" s="53" t="s">
        <v>50</v>
      </c>
      <c r="F3" s="53" t="s">
        <v>51</v>
      </c>
      <c r="G3" s="53" t="s">
        <v>52</v>
      </c>
      <c r="H3" s="53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50" t="s">
        <v>37</v>
      </c>
    </row>
    <row r="4" spans="1:14" ht="12.75">
      <c r="A4" s="48" t="s">
        <v>29</v>
      </c>
      <c r="B4" s="49">
        <v>11702869983.44269</v>
      </c>
      <c r="C4" s="49">
        <v>7193224399.381555</v>
      </c>
      <c r="D4" s="49">
        <v>5744631206.023425</v>
      </c>
      <c r="E4" s="49">
        <v>3883586741.879398</v>
      </c>
      <c r="F4" s="49">
        <v>6673752077.28416</v>
      </c>
      <c r="G4" s="49">
        <v>6182711529.745532</v>
      </c>
      <c r="H4" s="49">
        <v>6282764529.139598</v>
      </c>
      <c r="I4" s="49">
        <v>4518455340.95695</v>
      </c>
      <c r="J4" s="49">
        <v>2493512020.2828345</v>
      </c>
      <c r="K4" s="49">
        <v>2726125157.946513</v>
      </c>
      <c r="L4" s="49">
        <v>5103083339.407215</v>
      </c>
      <c r="M4" s="49">
        <v>4587567920.898616</v>
      </c>
      <c r="N4" s="49">
        <v>67092284246.38849</v>
      </c>
    </row>
    <row r="5" spans="2:14" ht="12">
      <c r="B5">
        <f>B4/1000000000</f>
        <v>11.70286998344269</v>
      </c>
      <c r="C5">
        <f aca="true" t="shared" si="0" ref="C5:N5">C4/1000000000</f>
        <v>7.193224399381554</v>
      </c>
      <c r="D5">
        <f t="shared" si="0"/>
        <v>5.744631206023425</v>
      </c>
      <c r="E5">
        <f t="shared" si="0"/>
        <v>3.8835867418793977</v>
      </c>
      <c r="F5">
        <f t="shared" si="0"/>
        <v>6.67375207728416</v>
      </c>
      <c r="G5">
        <f t="shared" si="0"/>
        <v>6.182711529745532</v>
      </c>
      <c r="H5">
        <f t="shared" si="0"/>
        <v>6.282764529139598</v>
      </c>
      <c r="I5">
        <f t="shared" si="0"/>
        <v>4.51845534095695</v>
      </c>
      <c r="J5">
        <f t="shared" si="0"/>
        <v>2.4935120202828345</v>
      </c>
      <c r="K5">
        <f t="shared" si="0"/>
        <v>2.7261251579465133</v>
      </c>
      <c r="L5">
        <f t="shared" si="0"/>
        <v>5.103083339407215</v>
      </c>
      <c r="M5">
        <f t="shared" si="0"/>
        <v>4.587567920898616</v>
      </c>
      <c r="N5" s="40">
        <f t="shared" si="0"/>
        <v>67.09228424638849</v>
      </c>
    </row>
    <row r="9" spans="1:14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5" s="27" customFormat="1" ht="14.25">
      <c r="B10" s="53" t="s">
        <v>43</v>
      </c>
      <c r="C10" s="53" t="s">
        <v>44</v>
      </c>
      <c r="D10" s="53" t="s">
        <v>45</v>
      </c>
      <c r="E10" s="53" t="s">
        <v>50</v>
      </c>
      <c r="F10" s="53" t="s">
        <v>51</v>
      </c>
      <c r="G10" s="53" t="s">
        <v>52</v>
      </c>
      <c r="H10" s="53" t="s">
        <v>53</v>
      </c>
      <c r="I10" s="53" t="s">
        <v>54</v>
      </c>
      <c r="J10" s="53" t="s">
        <v>55</v>
      </c>
      <c r="K10" s="53" t="s">
        <v>56</v>
      </c>
      <c r="L10" s="53" t="s">
        <v>57</v>
      </c>
      <c r="M10" s="53" t="s">
        <v>58</v>
      </c>
      <c r="N10"/>
      <c r="O10"/>
    </row>
    <row r="11" spans="2:15" s="27" customFormat="1" ht="12">
      <c r="B11">
        <v>11.70286998344269</v>
      </c>
      <c r="C11">
        <v>7.193224399381554</v>
      </c>
      <c r="D11">
        <v>5.744631206023425</v>
      </c>
      <c r="E11">
        <v>3.8835867418793977</v>
      </c>
      <c r="F11">
        <v>6.67375207728416</v>
      </c>
      <c r="G11">
        <v>6.182711529745532</v>
      </c>
      <c r="H11">
        <v>6.282764529139598</v>
      </c>
      <c r="I11">
        <v>4.51845534095695</v>
      </c>
      <c r="J11">
        <v>2.4935120202828345</v>
      </c>
      <c r="K11">
        <v>2.7261251579465133</v>
      </c>
      <c r="L11">
        <v>5.103083339407215</v>
      </c>
      <c r="M11">
        <v>4.587567920898616</v>
      </c>
      <c r="N11"/>
      <c r="O11"/>
    </row>
    <row r="12" spans="2:15" s="27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7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7" customFormat="1" ht="12">
      <c r="O14" s="51"/>
    </row>
    <row r="15" s="27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2017-06-14T13:46:06Z</dcterms:modified>
  <cp:category/>
  <cp:version/>
  <cp:contentType/>
  <cp:contentStatus/>
</cp:coreProperties>
</file>